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0"/>
  <workbookPr/>
  <mc:AlternateContent xmlns:mc="http://schemas.openxmlformats.org/markup-compatibility/2006">
    <mc:Choice Requires="x15">
      <x15ac:absPath xmlns:x15ac="http://schemas.microsoft.com/office/spreadsheetml/2010/11/ac" url="/Users/benjamincollins/Downloads/"/>
    </mc:Choice>
  </mc:AlternateContent>
  <xr:revisionPtr revIDLastSave="0" documentId="13_ncr:1_{79564893-25DA-F943-ABFD-B81DB21CBC3B}" xr6:coauthVersionLast="47" xr6:coauthVersionMax="47" xr10:uidLastSave="{00000000-0000-0000-0000-000000000000}"/>
  <bookViews>
    <workbookView xWindow="-50840" yWindow="-6760" windowWidth="50520" windowHeight="27060" activeTab="4" xr2:uid="{00000000-000D-0000-FFFF-FFFF00000000}"/>
  </bookViews>
  <sheets>
    <sheet name="Etableringsbudget" sheetId="2" r:id="rId1"/>
    <sheet name="Driftsbudget" sheetId="3" r:id="rId2"/>
    <sheet name="Find din timepris" sheetId="4" r:id="rId3"/>
    <sheet name="Tilbud og fast pris" sheetId="5" r:id="rId4"/>
    <sheet name="Privatbudget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" l="1"/>
  <c r="B134" i="6" a="1"/>
  <c r="B134" i="6" s="1"/>
  <c r="B125" i="6" a="1"/>
  <c r="B125" i="6" s="1"/>
  <c r="B118" i="6" a="1"/>
  <c r="B118" i="6" s="1"/>
  <c r="B111" i="6" a="1"/>
  <c r="B111" i="6" s="1"/>
  <c r="B135" i="6" s="1" a="1"/>
  <c r="B135" i="6" s="1"/>
  <c r="B101" i="6" a="1"/>
  <c r="B101" i="6" s="1"/>
  <c r="B93" i="6" a="1"/>
  <c r="B93" i="6" s="1"/>
  <c r="B84" i="6" a="1"/>
  <c r="B84" i="6" s="1"/>
  <c r="B76" i="6" a="1"/>
  <c r="B76" i="6" s="1"/>
  <c r="B65" i="6" a="1"/>
  <c r="B65" i="6" s="1"/>
  <c r="B57" i="6" a="1"/>
  <c r="B57" i="6" s="1"/>
  <c r="B46" i="6" a="1"/>
  <c r="B46" i="6" s="1"/>
  <c r="B36" i="6" a="1"/>
  <c r="B36" i="6" s="1"/>
  <c r="B26" i="6" a="1"/>
  <c r="B26" i="6" s="1"/>
  <c r="B19" i="6" a="1"/>
  <c r="B19" i="6" s="1"/>
  <c r="B13" i="5" a="1"/>
  <c r="B13" i="5" s="1"/>
  <c r="B16" i="5" s="1" a="1"/>
  <c r="B16" i="5" s="1"/>
  <c r="B20" i="4" a="1"/>
  <c r="B20" i="4" s="1"/>
  <c r="B22" i="4" s="1" a="1"/>
  <c r="B22" i="4" s="1"/>
  <c r="B25" i="4" s="1" a="1"/>
  <c r="B25" i="4" s="1"/>
  <c r="D15" i="5" s="1" a="1"/>
  <c r="D15" i="5" s="1"/>
  <c r="B17" i="4" a="1"/>
  <c r="B17" i="4" s="1"/>
  <c r="B21" i="4" s="1" a="1"/>
  <c r="B21" i="4" s="1"/>
  <c r="B64" i="3" a="1"/>
  <c r="B64" i="3" s="1"/>
  <c r="B59" i="3" a="1"/>
  <c r="B59" i="3" s="1"/>
  <c r="B51" i="3" a="1"/>
  <c r="B51" i="3" s="1"/>
  <c r="B19" i="3" a="1"/>
  <c r="B19" i="3" s="1"/>
  <c r="B13" i="3" a="1"/>
  <c r="B13" i="3" s="1"/>
  <c r="B37" i="2" a="1"/>
  <c r="B37" i="2" s="1"/>
  <c r="B35" i="2" a="1"/>
  <c r="B35" i="2" s="1"/>
  <c r="B27" i="2" a="1"/>
  <c r="B27" i="2" s="1"/>
  <c r="B22" i="2" a="1"/>
  <c r="B22" i="2" s="1"/>
  <c r="B18" i="2" a="1"/>
  <c r="B18" i="2" s="1"/>
  <c r="B13" i="2" a="1"/>
  <c r="B13" i="2" s="1"/>
  <c r="B21" i="3" l="1" a="1"/>
  <c r="B21" i="3" s="1"/>
  <c r="B66" i="3" a="1"/>
  <c r="B66" i="3" s="1"/>
  <c r="D24" i="4" s="1" a="1"/>
  <c r="D24" i="4" s="1"/>
  <c r="B53" i="3" a="1"/>
  <c r="B53" i="3" s="1"/>
  <c r="B68" i="3" s="1" a="1"/>
  <c r="B68" i="3" s="1"/>
  <c r="B139" i="6" s="1" a="1"/>
  <c r="B139" i="6" s="1"/>
  <c r="B38" i="2" a="1"/>
  <c r="B38" i="2" s="1"/>
  <c r="B102" i="6" a="1"/>
  <c r="B102" i="6" s="1"/>
  <c r="B137" i="6" a="1"/>
  <c r="B137" i="6" s="1"/>
  <c r="B138" i="6" s="1" a="1"/>
  <c r="B138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<sst xmlns="http://schemas.openxmlformats.org/spreadsheetml/2006/main" count="265" uniqueCount="211">
  <si>
    <t>Etableringsbudget</t>
  </si>
  <si>
    <t>Udgifter - pr. år</t>
  </si>
  <si>
    <t>Kroner</t>
  </si>
  <si>
    <t>Lokaler</t>
  </si>
  <si>
    <t>Udbetaling ved køb af lokaler eller virksomhed</t>
  </si>
  <si>
    <t>Depositum ved leje</t>
  </si>
  <si>
    <t>Indretning og istandsættelse</t>
  </si>
  <si>
    <t>I alt</t>
  </si>
  <si>
    <t>Udstyr</t>
  </si>
  <si>
    <t>Computer og andet IT-udstyr</t>
  </si>
  <si>
    <t>Kamera</t>
  </si>
  <si>
    <t>Software</t>
  </si>
  <si>
    <t>Andet</t>
  </si>
  <si>
    <t>Kontorinventar</t>
  </si>
  <si>
    <t>Møbler (skrivebord, kontorstol, reol mv.)</t>
  </si>
  <si>
    <t>Kontorartikler</t>
  </si>
  <si>
    <t>Bil</t>
  </si>
  <si>
    <t>Udbetaling til bil</t>
  </si>
  <si>
    <t>Andre anskaffelsesomkostninger</t>
  </si>
  <si>
    <t>Rådgivere</t>
  </si>
  <si>
    <t>Advokat</t>
  </si>
  <si>
    <t>Revisor</t>
  </si>
  <si>
    <t>Markedsføring</t>
  </si>
  <si>
    <t>Logodesign, visitkort mv.</t>
  </si>
  <si>
    <t>Trykte materialer</t>
  </si>
  <si>
    <t>Online annoncering</t>
  </si>
  <si>
    <t>Hjemmeside</t>
  </si>
  <si>
    <t>Webshop</t>
  </si>
  <si>
    <t>Udgifter i alt</t>
  </si>
  <si>
    <t>For tiden 01-01 til 31-12</t>
  </si>
  <si>
    <t>12 mdr. i alt</t>
  </si>
  <si>
    <t>Omsætning</t>
  </si>
  <si>
    <t>Artikler</t>
  </si>
  <si>
    <t>Foto</t>
  </si>
  <si>
    <t>Grafisk arbejde</t>
  </si>
  <si>
    <t>Video</t>
  </si>
  <si>
    <t>Radio</t>
  </si>
  <si>
    <t>Kommunikation</t>
  </si>
  <si>
    <t>Konsulentydelser</t>
  </si>
  <si>
    <t>Ophavsrettigheder og royalty</t>
  </si>
  <si>
    <t>Undervisning</t>
  </si>
  <si>
    <t>Variable omkostninger</t>
  </si>
  <si>
    <t>Materialer</t>
  </si>
  <si>
    <t>Transportomkostninger</t>
  </si>
  <si>
    <t>Andet:</t>
  </si>
  <si>
    <t>Dækningsbidrag (DB): (Omsøtning - variable omkostninger)</t>
  </si>
  <si>
    <t>Faste omkostninger:</t>
  </si>
  <si>
    <t>Lønudgifter</t>
  </si>
  <si>
    <t>Pension</t>
  </si>
  <si>
    <t>Feriepenge</t>
  </si>
  <si>
    <t>Efteruddannelse</t>
  </si>
  <si>
    <t>Forsikringer</t>
  </si>
  <si>
    <t>Lokaleleje / kontor / studie</t>
  </si>
  <si>
    <t>El, vand og varme</t>
  </si>
  <si>
    <t>Reparation/vedligehold af lokaler</t>
  </si>
  <si>
    <t>Rengøring af kontor/studie</t>
  </si>
  <si>
    <t>Drift af bil/kørselsgodtgørelse</t>
  </si>
  <si>
    <t>Rejseudgifter</t>
  </si>
  <si>
    <t>Porto og gebyrer</t>
  </si>
  <si>
    <t>Telefoner</t>
  </si>
  <si>
    <t>Internetforbindelse</t>
  </si>
  <si>
    <t>Hjemmeside abonnement/hosting og opdatering</t>
  </si>
  <si>
    <t>Markedsføring/annoncer/reklame</t>
  </si>
  <si>
    <t>Mødeudgifter</t>
  </si>
  <si>
    <t>Faglitteratur</t>
  </si>
  <si>
    <t>Kontingenter</t>
  </si>
  <si>
    <t>It udstyr</t>
  </si>
  <si>
    <t>Software / programmer</t>
  </si>
  <si>
    <t>Anden rådgivning</t>
  </si>
  <si>
    <t>Uforudsete omkostninger 5% af faste omkostninger</t>
  </si>
  <si>
    <t>Resultat før renter og afskrivninger (DB-faste omkostninger)</t>
  </si>
  <si>
    <t>Renter</t>
  </si>
  <si>
    <t>Renter af banklån</t>
  </si>
  <si>
    <t>Renter af kassekredit</t>
  </si>
  <si>
    <t>Andre renter</t>
  </si>
  <si>
    <t>Afskrivninger</t>
  </si>
  <si>
    <t>Driftsmidler</t>
  </si>
  <si>
    <t>Fate omkostninger - renter og afskrivninger i alt</t>
  </si>
  <si>
    <t>Nettooverskud:</t>
  </si>
  <si>
    <t>Find din timepris</t>
  </si>
  <si>
    <t>Timer</t>
  </si>
  <si>
    <t>Antal arbejdstimer</t>
  </si>
  <si>
    <t>Hvor mange timer regner du med at arbejde på et år?</t>
  </si>
  <si>
    <t>Hvor mange timer tjner du ikke penge</t>
  </si>
  <si>
    <t>Ferie</t>
  </si>
  <si>
    <t>Søgnehelligdage</t>
  </si>
  <si>
    <t>Egen sygdom og evt. barns/børns sygedage</t>
  </si>
  <si>
    <t>Administration, regnskab mm</t>
  </si>
  <si>
    <t>Salg</t>
  </si>
  <si>
    <t>Planlægning</t>
  </si>
  <si>
    <t>Ideudvikling</t>
  </si>
  <si>
    <t>"Tomgang"</t>
  </si>
  <si>
    <t>Reelt antak effejtuve arbejdstimer til rådighed</t>
  </si>
  <si>
    <t>Samlede antal arbejdstimer</t>
  </si>
  <si>
    <t>Ikke-fakturerbare arbejdstimer</t>
  </si>
  <si>
    <t>Antal fakturerbare arbejdstimer</t>
  </si>
  <si>
    <t>Ønsket årsløn</t>
  </si>
  <si>
    <t>Udgifter - firma</t>
  </si>
  <si>
    <t>Fra budget</t>
  </si>
  <si>
    <t>Optimal timepris:</t>
  </si>
  <si>
    <t>Tilbageregning af antal timer på en opgave</t>
  </si>
  <si>
    <t>Kr.</t>
  </si>
  <si>
    <t>Opgavepris</t>
  </si>
  <si>
    <t>Udgifter forbundet med opgaven</t>
  </si>
  <si>
    <t>Moms</t>
  </si>
  <si>
    <t>Transport</t>
  </si>
  <si>
    <t>Fortæring</t>
  </si>
  <si>
    <t>Overnatning</t>
  </si>
  <si>
    <t>Frikøb</t>
  </si>
  <si>
    <t>Underleverandører</t>
  </si>
  <si>
    <t>Andre omkostninger</t>
  </si>
  <si>
    <t>Timepris</t>
  </si>
  <si>
    <t>Skriv timepris – skriver du
ingen pris, benyttes timepris fra fanen ”Find din timepris”</t>
  </si>
  <si>
    <t>Din optimale timepris</t>
  </si>
  <si>
    <t>Antal timer til opgaven</t>
  </si>
  <si>
    <t>Indtægter</t>
  </si>
  <si>
    <t>Løn (før skat) - person 1</t>
  </si>
  <si>
    <t>Løn (før skat) - person 2</t>
  </si>
  <si>
    <t>Bonus/ekstraordinær løn - person 1</t>
  </si>
  <si>
    <t>Bonus/ekstraordinær løn - person 2</t>
  </si>
  <si>
    <t>Feriepenge - person 1</t>
  </si>
  <si>
    <t>Feriepenge - person 2</t>
  </si>
  <si>
    <t>Dagpenge - person 1</t>
  </si>
  <si>
    <t>Dagpenge - person 2</t>
  </si>
  <si>
    <t>Børne- og ungeydelse</t>
  </si>
  <si>
    <t>Boligstøtte</t>
  </si>
  <si>
    <t>Sociale ydelser</t>
  </si>
  <si>
    <t>Børnebidrag/ægtefællebidrag</t>
  </si>
  <si>
    <t>Renteindtægter</t>
  </si>
  <si>
    <t>Udlejning (sommerhus/værelse/AirBNB)</t>
  </si>
  <si>
    <t>Andre indtægter</t>
  </si>
  <si>
    <t>SKAT</t>
  </si>
  <si>
    <t>Bruttoskat - person 1</t>
  </si>
  <si>
    <t>Bruttoskat - person 2</t>
  </si>
  <si>
    <t>B-skat - person 1</t>
  </si>
  <si>
    <t>B-skat - person 2</t>
  </si>
  <si>
    <t>FASTE UDGIFTER</t>
  </si>
  <si>
    <t>Bolig</t>
  </si>
  <si>
    <t>Boligudgift (husleje eller boliglån)</t>
  </si>
  <si>
    <t>Grundejer/andel/ejerforening</t>
  </si>
  <si>
    <t>Ejendomsskat (grundskyld)</t>
  </si>
  <si>
    <t>Affaldsordning</t>
  </si>
  <si>
    <t>Vandafledning</t>
  </si>
  <si>
    <t>Andet: m.m.</t>
  </si>
  <si>
    <t>El</t>
  </si>
  <si>
    <t>Varme</t>
  </si>
  <si>
    <t>Gas</t>
  </si>
  <si>
    <t>Vaskeri</t>
  </si>
  <si>
    <t>Vedligehold</t>
  </si>
  <si>
    <t>Billån</t>
  </si>
  <si>
    <t>Brændstof</t>
  </si>
  <si>
    <t>Afgifter</t>
  </si>
  <si>
    <t>Værksted</t>
  </si>
  <si>
    <t>Autohjælp</t>
  </si>
  <si>
    <t>Parkeringsafgifter/garageleje</t>
  </si>
  <si>
    <t>Broafgift (Storebælt/Øresund)</t>
  </si>
  <si>
    <t>Telefon, Internet, Tv</t>
  </si>
  <si>
    <t>Licens</t>
  </si>
  <si>
    <t>Tv-Abonnement</t>
  </si>
  <si>
    <t>Telefon</t>
  </si>
  <si>
    <t>Internet</t>
  </si>
  <si>
    <t>Forsikring</t>
  </si>
  <si>
    <t>Fagforening</t>
  </si>
  <si>
    <t>A-kasse</t>
  </si>
  <si>
    <t>Familieforsikring (indbo, ansvar, mm.)</t>
  </si>
  <si>
    <t>Ulykkesforsikring</t>
  </si>
  <si>
    <t>Bilforsikring (ansvar/kasko)</t>
  </si>
  <si>
    <t>Husforsikring</t>
  </si>
  <si>
    <t>Øvrige (fx rejseforsikring/sygeforsikring)</t>
  </si>
  <si>
    <t>Børn</t>
  </si>
  <si>
    <t>Pasning/skole/fritidsordning</t>
  </si>
  <si>
    <t>Børneopsparing</t>
  </si>
  <si>
    <t>Lommepenge</t>
  </si>
  <si>
    <t>Opsparing</t>
  </si>
  <si>
    <t>Boligopsparing</t>
  </si>
  <si>
    <t>Pensionsopsparing</t>
  </si>
  <si>
    <t>Ferieopsparing</t>
  </si>
  <si>
    <t>Opsparing til større begivenheder (jul, bryllup, konfirmation, fødselsdag etc.)</t>
  </si>
  <si>
    <t>Opsparing til uforudsete udgifter</t>
  </si>
  <si>
    <t>Lån</t>
  </si>
  <si>
    <t>Kassekredit (renter og evt. afdrag)</t>
  </si>
  <si>
    <t>Kreditkort (renter og afdrag)</t>
  </si>
  <si>
    <t>Forbrugslån (renter og afdrag)</t>
  </si>
  <si>
    <t>FASTE UDGIFTER I ALT</t>
  </si>
  <si>
    <t>VARIABLE UDGIFTER</t>
  </si>
  <si>
    <t>Fornøjelser</t>
  </si>
  <si>
    <t>Biograf, koncert, museum, svømmehal mm.</t>
  </si>
  <si>
    <t>Slik, cigaretter, sodavand, spil, filmleje mm.</t>
  </si>
  <si>
    <t>Legetøj og fritidsudstyr</t>
  </si>
  <si>
    <t>Husholdning</t>
  </si>
  <si>
    <t>Madindkøb: Supermarked, husholdningsartikler mm.)</t>
  </si>
  <si>
    <t>Kantine</t>
  </si>
  <si>
    <t>Take-away</t>
  </si>
  <si>
    <t>Tøj, Personlig pleje mm.</t>
  </si>
  <si>
    <t>Tøj, sko mm (voksne)</t>
  </si>
  <si>
    <t>Tøj, sko mm. (børn)</t>
  </si>
  <si>
    <t>Personlig pleje, frisør mm</t>
  </si>
  <si>
    <t>Diverse</t>
  </si>
  <si>
    <t>Boligudstyr og -indretning</t>
  </si>
  <si>
    <t>Haveudstyr</t>
  </si>
  <si>
    <t>Gaver</t>
  </si>
  <si>
    <t>Elektronik</t>
  </si>
  <si>
    <t>Bøger, aviser, blade mm.</t>
  </si>
  <si>
    <t>VARIABLE UDGIFTER I ALT</t>
  </si>
  <si>
    <t>SAMLEDE UDGIFTER</t>
  </si>
  <si>
    <t>BUDGET OVERSKUD</t>
  </si>
  <si>
    <t>Virksomhedsoverskud</t>
  </si>
  <si>
    <t>Vedligeholdelse af driftsmidler (computer/kamera/andet)</t>
  </si>
  <si>
    <t>Boligforbrug</t>
  </si>
  <si>
    <t>SU-lån (renter og afdrag)</t>
  </si>
  <si>
    <t>Café, restaurant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</si>
</sst>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>
    <font>
      <sz val="10"/>
      <color indexed="8"/>
      <name val="Arial"/>
    </font>
    <font>
      <b/>
      <sz val="16"/>
      <color indexed="8"/>
      <name val="Helvetica"/>
    </font>
    <font>
      <b/>
      <sz val="11"/>
      <color indexed="8"/>
      <name val="Helvetica"/>
    </font>
    <font>
      <b/>
      <sz val="12"/>
      <color indexed="8"/>
      <name val="Helvetica"/>
    </font>
    <font>
      <sz val="10"/>
      <color indexed="8"/>
      <name val="Helvetica"/>
    </font>
    <font>
      <sz val="11"/>
      <color indexed="8"/>
      <name val="FoundrySterlingBook"/>
    </font>
    <font>
      <b/>
      <sz val="10"/>
      <color indexed="14"/>
      <name val="Helvetica"/>
    </font>
    <font>
      <b/>
      <sz val="10"/>
      <color indexed="15"/>
      <name val="Helvetica"/>
    </font>
    <font>
      <b/>
      <sz val="14"/>
      <color indexed="14"/>
      <name val="Helvetica"/>
    </font>
    <font>
      <sz val="10"/>
      <name val="Helvetica"/>
      <family val="2"/>
    </font>
    <font>
      <sz val="11"/>
      <name val="Helvetica"/>
      <family val="2"/>
    </font>
    <font>
      <b/>
      <sz val="11"/>
      <name val="Helvetica"/>
      <family val="2"/>
    </font>
    <font>
      <sz val="10"/>
      <color rgb="FFC00000"/>
      <name val="Helvetica"/>
      <family val="2"/>
    </font>
    <font>
      <b/>
      <sz val="12"/>
      <name val="Helvetica"/>
      <family val="2"/>
    </font>
    <font>
      <b/>
      <sz val="14"/>
      <color rgb="FF96433B"/>
      <name val="Helvetica"/>
      <family val="2"/>
    </font>
    <font>
      <b/>
      <sz val="10"/>
      <color rgb="FF96433B"/>
      <name val="Helvetica"/>
      <family val="2"/>
    </font>
    <font>
      <b/>
      <sz val="12"/>
      <color rgb="FF96433B"/>
      <name val="Helvetica"/>
      <family val="2"/>
    </font>
    <font>
      <b/>
      <sz val="11"/>
      <color rgb="FF96433B"/>
      <name val="Helvetica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  <bgColor auto="1"/>
      </patternFill>
    </fill>
  </fills>
  <borders count="4"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/>
      <top/>
      <bottom/>
      <diagonal/>
    </border>
  </borders>
  <cellStyleXfs count="1">
    <xf numFmtId="0" fontId="0" fillId="0" borderId="0" applyNumberFormat="0" applyFill="0" applyBorder="0" applyProtection="0"/>
  </cellStyleXfs>
  <cellXfs count="54">
    <xf numFmtId="0" fontId="0" fillId="0" borderId="0" xfId="0"/>
    <xf numFmtId="0" fontId="0" fillId="0" borderId="0" xfId="0" applyNumberFormat="1"/>
    <xf numFmtId="0" fontId="0" fillId="2" borderId="3" xfId="0" applyFill="1" applyBorder="1"/>
    <xf numFmtId="49" fontId="2" fillId="2" borderId="3" xfId="0" applyNumberFormat="1" applyFont="1" applyFill="1" applyBorder="1"/>
    <xf numFmtId="49" fontId="2" fillId="2" borderId="3" xfId="0" applyNumberFormat="1" applyFont="1" applyFill="1" applyBorder="1" applyAlignment="1">
      <alignment horizontal="right"/>
    </xf>
    <xf numFmtId="49" fontId="3" fillId="2" borderId="3" xfId="0" applyNumberFormat="1" applyFont="1" applyFill="1" applyBorder="1"/>
    <xf numFmtId="0" fontId="4" fillId="2" borderId="3" xfId="0" applyFont="1" applyFill="1" applyBorder="1"/>
    <xf numFmtId="49" fontId="6" fillId="2" borderId="3" xfId="0" applyNumberFormat="1" applyFont="1" applyFill="1" applyBorder="1"/>
    <xf numFmtId="0" fontId="6" fillId="2" borderId="3" xfId="0" applyNumberFormat="1" applyFont="1" applyFill="1" applyBorder="1"/>
    <xf numFmtId="49" fontId="7" fillId="2" borderId="3" xfId="0" applyNumberFormat="1" applyFont="1" applyFill="1" applyBorder="1"/>
    <xf numFmtId="0" fontId="7" fillId="2" borderId="3" xfId="0" applyNumberFormat="1" applyFont="1" applyFill="1" applyBorder="1"/>
    <xf numFmtId="0" fontId="8" fillId="2" borderId="3" xfId="0" applyNumberFormat="1" applyFont="1" applyFill="1" applyBorder="1"/>
    <xf numFmtId="49" fontId="4" fillId="2" borderId="3" xfId="0" applyNumberFormat="1" applyFont="1" applyFill="1" applyBorder="1" applyProtection="1">
      <protection locked="0"/>
    </xf>
    <xf numFmtId="0" fontId="4" fillId="2" borderId="3" xfId="0" applyNumberFormat="1" applyFont="1" applyFill="1" applyBorder="1" applyProtection="1">
      <protection locked="0"/>
    </xf>
    <xf numFmtId="49" fontId="5" fillId="2" borderId="3" xfId="0" applyNumberFormat="1" applyFont="1" applyFill="1" applyBorder="1" applyProtection="1">
      <protection locked="0"/>
    </xf>
    <xf numFmtId="49" fontId="3" fillId="2" borderId="3" xfId="0" applyNumberFormat="1" applyFont="1" applyFill="1" applyBorder="1" applyProtection="1">
      <protection locked="0"/>
    </xf>
    <xf numFmtId="0" fontId="9" fillId="0" borderId="3" xfId="0" applyFont="1" applyFill="1" applyBorder="1"/>
    <xf numFmtId="0" fontId="9" fillId="0" borderId="3" xfId="0" applyNumberFormat="1" applyFont="1" applyFill="1" applyBorder="1"/>
    <xf numFmtId="49" fontId="10" fillId="0" borderId="3" xfId="0" applyNumberFormat="1" applyFont="1" applyFill="1" applyBorder="1"/>
    <xf numFmtId="49" fontId="11" fillId="0" borderId="3" xfId="0" applyNumberFormat="1" applyFont="1" applyFill="1" applyBorder="1"/>
    <xf numFmtId="49" fontId="13" fillId="0" borderId="3" xfId="0" applyNumberFormat="1" applyFont="1" applyFill="1" applyBorder="1"/>
    <xf numFmtId="0" fontId="12" fillId="2" borderId="3" xfId="0" applyFont="1" applyFill="1" applyBorder="1"/>
    <xf numFmtId="49" fontId="14" fillId="2" borderId="3" xfId="0" applyNumberFormat="1" applyFont="1" applyFill="1" applyBorder="1"/>
    <xf numFmtId="49" fontId="15" fillId="0" borderId="3" xfId="0" applyNumberFormat="1" applyFont="1" applyFill="1" applyBorder="1"/>
    <xf numFmtId="0" fontId="15" fillId="0" borderId="3" xfId="0" applyNumberFormat="1" applyFont="1" applyFill="1" applyBorder="1"/>
    <xf numFmtId="49" fontId="11" fillId="0" borderId="3" xfId="0" applyNumberFormat="1" applyFont="1" applyFill="1" applyBorder="1" applyProtection="1">
      <protection locked="0"/>
    </xf>
    <xf numFmtId="0" fontId="9" fillId="0" borderId="3" xfId="0" applyFont="1" applyFill="1" applyBorder="1" applyProtection="1">
      <protection locked="0"/>
    </xf>
    <xf numFmtId="49" fontId="13" fillId="0" borderId="3" xfId="0" applyNumberFormat="1" applyFont="1" applyFill="1" applyBorder="1" applyProtection="1">
      <protection locked="0"/>
    </xf>
    <xf numFmtId="2" fontId="9" fillId="0" borderId="3" xfId="0" applyNumberFormat="1" applyFont="1" applyFill="1" applyBorder="1"/>
    <xf numFmtId="0" fontId="15" fillId="2" borderId="3" xfId="0" applyNumberFormat="1" applyFont="1" applyFill="1" applyBorder="1"/>
    <xf numFmtId="49" fontId="16" fillId="0" borderId="3" xfId="0" applyNumberFormat="1" applyFont="1" applyFill="1" applyBorder="1"/>
    <xf numFmtId="0" fontId="16" fillId="0" borderId="3" xfId="0" applyNumberFormat="1" applyFont="1" applyFill="1" applyBorder="1"/>
    <xf numFmtId="49" fontId="11" fillId="0" borderId="3" xfId="0" applyNumberFormat="1" applyFont="1" applyFill="1" applyBorder="1" applyAlignment="1">
      <alignment horizontal="center" vertical="top"/>
    </xf>
    <xf numFmtId="0" fontId="10" fillId="0" borderId="3" xfId="0" applyNumberFormat="1" applyFont="1" applyFill="1" applyBorder="1" applyAlignment="1">
      <alignment horizontal="right"/>
    </xf>
    <xf numFmtId="0" fontId="10" fillId="0" borderId="3" xfId="0" applyFont="1" applyFill="1" applyBorder="1"/>
    <xf numFmtId="49" fontId="9" fillId="0" borderId="3" xfId="0" applyNumberFormat="1" applyFont="1" applyFill="1" applyBorder="1" applyAlignment="1">
      <alignment wrapText="1"/>
    </xf>
    <xf numFmtId="49" fontId="11" fillId="0" borderId="3" xfId="0" applyNumberFormat="1" applyFont="1" applyFill="1" applyBorder="1" applyAlignment="1">
      <alignment horizontal="left" vertical="top"/>
    </xf>
    <xf numFmtId="49" fontId="17" fillId="0" borderId="3" xfId="0" applyNumberFormat="1" applyFont="1" applyFill="1" applyBorder="1"/>
    <xf numFmtId="0" fontId="17" fillId="0" borderId="3" xfId="0" applyNumberFormat="1" applyFont="1" applyFill="1" applyBorder="1" applyAlignment="1">
      <alignment horizontal="right"/>
    </xf>
    <xf numFmtId="164" fontId="16" fillId="0" borderId="3" xfId="0" applyNumberFormat="1" applyFont="1" applyFill="1" applyBorder="1" applyAlignment="1">
      <alignment horizontal="right"/>
    </xf>
    <xf numFmtId="49" fontId="10" fillId="0" borderId="3" xfId="0" applyNumberFormat="1" applyFont="1" applyFill="1" applyBorder="1" applyAlignment="1" applyProtection="1">
      <alignment wrapText="1"/>
      <protection locked="0"/>
    </xf>
    <xf numFmtId="0" fontId="10" fillId="0" borderId="3" xfId="0" applyNumberFormat="1" applyFont="1" applyFill="1" applyBorder="1" applyAlignment="1" applyProtection="1">
      <alignment horizontal="right"/>
      <protection locked="0"/>
    </xf>
    <xf numFmtId="49" fontId="10" fillId="0" borderId="3" xfId="0" applyNumberFormat="1" applyFont="1" applyFill="1" applyBorder="1" applyProtection="1">
      <protection locked="0"/>
    </xf>
    <xf numFmtId="0" fontId="10" fillId="0" borderId="3" xfId="0" applyNumberFormat="1" applyFont="1" applyFill="1" applyBorder="1"/>
    <xf numFmtId="49" fontId="11" fillId="0" borderId="3" xfId="0" applyNumberFormat="1" applyFont="1" applyFill="1" applyBorder="1" applyAlignment="1" applyProtection="1">
      <alignment horizontal="center" vertical="top"/>
      <protection locked="0"/>
    </xf>
    <xf numFmtId="49" fontId="13" fillId="0" borderId="3" xfId="0" applyNumberFormat="1" applyFont="1" applyFill="1" applyBorder="1" applyAlignment="1">
      <alignment horizontal="left" vertical="top"/>
    </xf>
    <xf numFmtId="0" fontId="17" fillId="0" borderId="3" xfId="0" applyNumberFormat="1" applyFont="1" applyFill="1" applyBorder="1"/>
    <xf numFmtId="0" fontId="16" fillId="0" borderId="3" xfId="0" applyNumberFormat="1" applyFont="1" applyFill="1" applyBorder="1" applyAlignment="1">
      <alignment horizontal="right"/>
    </xf>
    <xf numFmtId="2" fontId="16" fillId="0" borderId="3" xfId="0" applyNumberFormat="1" applyFont="1" applyFill="1" applyBorder="1"/>
    <xf numFmtId="0" fontId="10" fillId="0" borderId="3" xfId="0" applyNumberFormat="1" applyFont="1" applyFill="1" applyBorder="1" applyProtection="1">
      <protection locked="0"/>
    </xf>
    <xf numFmtId="0" fontId="10" fillId="0" borderId="3" xfId="0" applyFont="1" applyFill="1" applyBorder="1" applyProtection="1">
      <protection locked="0"/>
    </xf>
    <xf numFmtId="49" fontId="1" fillId="2" borderId="1" xfId="0" applyNumberFormat="1" applyFont="1" applyFill="1" applyBorder="1"/>
    <xf numFmtId="0" fontId="0" fillId="2" borderId="2" xfId="0" applyFill="1" applyBorder="1"/>
    <xf numFmtId="0" fontId="9" fillId="0" borderId="3" xfId="0" applyFont="1" applyFill="1" applyBorder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96433C"/>
      <rgbColor rgb="FF8B483E"/>
      <rgbColor rgb="FFA23C38"/>
      <rgbColor rgb="FFB7B7B7"/>
      <rgbColor rgb="FFDC4F4E"/>
      <rgbColor rgb="FFFF6D01"/>
      <rgbColor rgb="FFD9EAD3"/>
      <rgbColor rgb="FFFF0000"/>
      <rgbColor rgb="FFD9EAD4"/>
      <rgbColor rgb="FFE06666"/>
      <rgbColor rgb="FFF4CCCC"/>
      <rgbColor rgb="FFFF9900"/>
      <rgbColor rgb="FFEA9999"/>
      <rgbColor rgb="FFD3D3D3"/>
      <rgbColor rgb="FF333333"/>
      <rgbColor rgb="FFF79646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6433B"/>
      <color rgb="FFAC40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1608936</xdr:colOff>
      <xdr:row>0</xdr:row>
      <xdr:rowOff>574849</xdr:rowOff>
    </xdr:to>
    <xdr:pic>
      <xdr:nvPicPr>
        <xdr:cNvPr id="2" name="dj-logo.svg" descr="dj-logo.sv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08936" cy="5748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68</xdr:row>
      <xdr:rowOff>0</xdr:rowOff>
    </xdr:from>
    <xdr:to>
      <xdr:col>0</xdr:col>
      <xdr:colOff>2409825</xdr:colOff>
      <xdr:row>68</xdr:row>
      <xdr:rowOff>1190625</xdr:rowOff>
    </xdr:to>
    <xdr:pic>
      <xdr:nvPicPr>
        <xdr:cNvPr id="5" name="image1.png" descr="image1.pn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319000"/>
          <a:ext cx="240982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1608936</xdr:colOff>
      <xdr:row>0</xdr:row>
      <xdr:rowOff>574849</xdr:rowOff>
    </xdr:to>
    <xdr:pic>
      <xdr:nvPicPr>
        <xdr:cNvPr id="2" name="dj-logo.svg" descr="dj-logo.svg">
          <a:extLst>
            <a:ext uri="{FF2B5EF4-FFF2-40B4-BE49-F238E27FC236}">
              <a16:creationId xmlns:a16="http://schemas.microsoft.com/office/drawing/2014/main" id="{3E7B40D3-50CE-D542-8637-438A191BA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608936" cy="57484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1819275</xdr:colOff>
      <xdr:row>1</xdr:row>
      <xdr:rowOff>0</xdr:rowOff>
    </xdr:to>
    <xdr:pic>
      <xdr:nvPicPr>
        <xdr:cNvPr id="7" name="image1.png" descr="image1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19275" cy="901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25</xdr:row>
      <xdr:rowOff>0</xdr:rowOff>
    </xdr:from>
    <xdr:to>
      <xdr:col>0</xdr:col>
      <xdr:colOff>2085975</xdr:colOff>
      <xdr:row>26</xdr:row>
      <xdr:rowOff>0</xdr:rowOff>
    </xdr:to>
    <xdr:pic>
      <xdr:nvPicPr>
        <xdr:cNvPr id="8" name="image1.png" descr="image1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883150"/>
          <a:ext cx="2085975" cy="10382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1990725</xdr:colOff>
      <xdr:row>1</xdr:row>
      <xdr:rowOff>0</xdr:rowOff>
    </xdr:to>
    <xdr:pic>
      <xdr:nvPicPr>
        <xdr:cNvPr id="10" name="image1.png" descr="image1.png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90725" cy="9906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0</xdr:col>
      <xdr:colOff>2066925</xdr:colOff>
      <xdr:row>17</xdr:row>
      <xdr:rowOff>0</xdr:rowOff>
    </xdr:to>
    <xdr:pic>
      <xdr:nvPicPr>
        <xdr:cNvPr id="11" name="image1.png" descr="image1.png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064000"/>
          <a:ext cx="2066925" cy="1028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2219325</xdr:colOff>
      <xdr:row>0</xdr:row>
      <xdr:rowOff>1095375</xdr:rowOff>
    </xdr:to>
    <xdr:pic>
      <xdr:nvPicPr>
        <xdr:cNvPr id="13" name="image1.png" descr="image1.png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19325" cy="10953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0</xdr:col>
      <xdr:colOff>2600325</xdr:colOff>
      <xdr:row>140</xdr:row>
      <xdr:rowOff>0</xdr:rowOff>
    </xdr:to>
    <xdr:pic>
      <xdr:nvPicPr>
        <xdr:cNvPr id="14" name="image1.png" descr="image1.png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419300"/>
          <a:ext cx="2600325" cy="12954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8"/>
  <sheetViews>
    <sheetView showGridLines="0" zoomScale="131" workbookViewId="0">
      <selection activeCell="A6" sqref="A6"/>
    </sheetView>
  </sheetViews>
  <sheetFormatPr baseColWidth="10" defaultColWidth="12.6640625" defaultRowHeight="15" customHeight="1"/>
  <cols>
    <col min="1" max="1" width="82.6640625" style="1" customWidth="1"/>
    <col min="2" max="6" width="12.6640625" style="1" customWidth="1"/>
    <col min="7" max="16384" width="12.6640625" style="1"/>
  </cols>
  <sheetData>
    <row r="1" spans="1:5" ht="100" customHeight="1">
      <c r="A1" s="51" t="s">
        <v>0</v>
      </c>
      <c r="B1" s="52"/>
      <c r="C1" s="2"/>
      <c r="D1" s="2"/>
      <c r="E1" s="2"/>
    </row>
    <row r="2" spans="1:5" ht="29.25" customHeight="1">
      <c r="A2" s="3" t="s">
        <v>1</v>
      </c>
      <c r="B2" s="4" t="s">
        <v>2</v>
      </c>
      <c r="C2" s="2"/>
      <c r="D2" s="2"/>
      <c r="E2" s="2"/>
    </row>
    <row r="3" spans="1:5" ht="24.75" customHeight="1">
      <c r="A3" s="5" t="s">
        <v>3</v>
      </c>
      <c r="B3" s="6"/>
      <c r="C3" s="2"/>
      <c r="D3" s="2"/>
      <c r="E3" s="2"/>
    </row>
    <row r="4" spans="1:5" ht="15.75" customHeight="1">
      <c r="A4" s="12" t="s">
        <v>4</v>
      </c>
      <c r="B4" s="13">
        <v>100</v>
      </c>
      <c r="C4" s="2"/>
      <c r="D4" s="2"/>
      <c r="E4" s="2"/>
    </row>
    <row r="5" spans="1:5" ht="15.75" customHeight="1">
      <c r="A5" s="14" t="s">
        <v>5</v>
      </c>
      <c r="B5" s="13">
        <v>100</v>
      </c>
      <c r="C5" s="2"/>
      <c r="D5" s="2"/>
      <c r="E5" s="2"/>
    </row>
    <row r="6" spans="1:5" ht="15.75" customHeight="1">
      <c r="A6" s="14" t="s">
        <v>6</v>
      </c>
      <c r="B6" s="13">
        <v>100</v>
      </c>
      <c r="C6" s="2"/>
      <c r="D6" s="2"/>
      <c r="E6" s="2"/>
    </row>
    <row r="7" spans="1:5" ht="15.75" customHeight="1">
      <c r="A7" s="7" t="s">
        <v>7</v>
      </c>
      <c r="B7" s="8">
        <f>SUM(B4:B6)</f>
        <v>300</v>
      </c>
      <c r="C7" s="2"/>
      <c r="D7" s="2"/>
      <c r="E7" s="2"/>
    </row>
    <row r="8" spans="1:5" ht="33.5" customHeight="1">
      <c r="A8" s="5" t="s">
        <v>8</v>
      </c>
      <c r="B8" s="21"/>
      <c r="C8" s="2"/>
      <c r="D8" s="2"/>
      <c r="E8" s="2"/>
    </row>
    <row r="9" spans="1:5" ht="15.75" customHeight="1">
      <c r="A9" s="12" t="s">
        <v>9</v>
      </c>
      <c r="B9" s="13">
        <v>100</v>
      </c>
      <c r="C9" s="2"/>
      <c r="D9" s="2"/>
      <c r="E9" s="2"/>
    </row>
    <row r="10" spans="1:5" ht="15.75" customHeight="1">
      <c r="A10" s="12" t="s">
        <v>10</v>
      </c>
      <c r="B10" s="13">
        <v>100</v>
      </c>
      <c r="C10" s="2"/>
      <c r="D10" s="2"/>
      <c r="E10" s="2"/>
    </row>
    <row r="11" spans="1:5" ht="15.75" customHeight="1">
      <c r="A11" s="12" t="s">
        <v>11</v>
      </c>
      <c r="B11" s="13">
        <v>100</v>
      </c>
      <c r="C11" s="2"/>
      <c r="D11" s="2"/>
      <c r="E11" s="2"/>
    </row>
    <row r="12" spans="1:5" ht="15.75" customHeight="1">
      <c r="A12" s="12" t="s">
        <v>12</v>
      </c>
      <c r="B12" s="13">
        <v>100</v>
      </c>
      <c r="C12" s="2"/>
      <c r="D12" s="2"/>
      <c r="E12" s="2"/>
    </row>
    <row r="13" spans="1:5" ht="15.75" customHeight="1">
      <c r="A13" s="7" t="s">
        <v>7</v>
      </c>
      <c r="B13" s="8" cm="1">
        <f t="array" ref="B13">SUM(B9:B12)</f>
        <v>400</v>
      </c>
      <c r="C13" s="2"/>
      <c r="D13" s="2"/>
      <c r="E13" s="2"/>
    </row>
    <row r="14" spans="1:5" ht="33.75" customHeight="1">
      <c r="A14" s="5" t="s">
        <v>13</v>
      </c>
      <c r="B14" s="6"/>
      <c r="C14" s="2"/>
      <c r="D14" s="2"/>
      <c r="E14" s="2"/>
    </row>
    <row r="15" spans="1:5" ht="15.75" customHeight="1">
      <c r="A15" s="12" t="s">
        <v>14</v>
      </c>
      <c r="B15" s="13">
        <v>100</v>
      </c>
      <c r="C15" s="2"/>
      <c r="D15" s="2"/>
      <c r="E15" s="2"/>
    </row>
    <row r="16" spans="1:5" ht="15.75" customHeight="1">
      <c r="A16" s="12" t="s">
        <v>15</v>
      </c>
      <c r="B16" s="13">
        <v>100</v>
      </c>
      <c r="C16" s="2"/>
      <c r="D16" s="2"/>
      <c r="E16" s="2"/>
    </row>
    <row r="17" spans="1:5" ht="15.75" customHeight="1">
      <c r="A17" s="12" t="s">
        <v>12</v>
      </c>
      <c r="B17" s="13">
        <v>100</v>
      </c>
      <c r="C17" s="2"/>
      <c r="D17" s="2"/>
      <c r="E17" s="2"/>
    </row>
    <row r="18" spans="1:5" ht="15.75" customHeight="1">
      <c r="A18" s="7" t="s">
        <v>7</v>
      </c>
      <c r="B18" s="29" cm="1">
        <f t="array" ref="B18">SUM(B15:B17)</f>
        <v>300</v>
      </c>
      <c r="C18" s="2"/>
      <c r="D18" s="2"/>
      <c r="E18" s="2"/>
    </row>
    <row r="19" spans="1:5" ht="33.5" customHeight="1">
      <c r="A19" s="5" t="s">
        <v>16</v>
      </c>
      <c r="B19" s="6"/>
      <c r="C19" s="2"/>
      <c r="D19" s="2"/>
      <c r="E19" s="2"/>
    </row>
    <row r="20" spans="1:5" ht="15.75" customHeight="1">
      <c r="A20" s="12" t="s">
        <v>17</v>
      </c>
      <c r="B20" s="13">
        <v>10</v>
      </c>
      <c r="C20" s="2"/>
      <c r="D20" s="2"/>
      <c r="E20" s="2"/>
    </row>
    <row r="21" spans="1:5" ht="15.75" customHeight="1">
      <c r="A21" s="12" t="s">
        <v>18</v>
      </c>
      <c r="B21" s="13">
        <v>10</v>
      </c>
      <c r="C21" s="2"/>
      <c r="D21" s="2"/>
      <c r="E21" s="2"/>
    </row>
    <row r="22" spans="1:5" ht="15.75" customHeight="1">
      <c r="A22" s="7" t="s">
        <v>7</v>
      </c>
      <c r="B22" s="8" cm="1">
        <f t="array" ref="B22">SUM(B20:B21)</f>
        <v>20</v>
      </c>
      <c r="C22" s="2"/>
      <c r="D22" s="2"/>
      <c r="E22" s="2"/>
    </row>
    <row r="23" spans="1:5" ht="33.25" customHeight="1">
      <c r="A23" s="5" t="s">
        <v>19</v>
      </c>
      <c r="B23" s="6"/>
      <c r="C23" s="2"/>
      <c r="D23" s="2"/>
      <c r="E23" s="2"/>
    </row>
    <row r="24" spans="1:5" ht="15.75" customHeight="1">
      <c r="A24" s="12" t="s">
        <v>20</v>
      </c>
      <c r="B24" s="13">
        <v>10</v>
      </c>
      <c r="C24" s="2"/>
      <c r="D24" s="2"/>
      <c r="E24" s="2"/>
    </row>
    <row r="25" spans="1:5" ht="15.75" customHeight="1">
      <c r="A25" s="12" t="s">
        <v>21</v>
      </c>
      <c r="B25" s="13">
        <v>10</v>
      </c>
      <c r="C25" s="2"/>
      <c r="D25" s="2"/>
      <c r="E25" s="2"/>
    </row>
    <row r="26" spans="1:5" ht="15.75" customHeight="1">
      <c r="A26" s="12" t="s">
        <v>12</v>
      </c>
      <c r="B26" s="13">
        <v>10</v>
      </c>
      <c r="C26" s="2"/>
      <c r="D26" s="2"/>
      <c r="E26" s="2"/>
    </row>
    <row r="27" spans="1:5" ht="15.75" customHeight="1">
      <c r="A27" s="7" t="s">
        <v>7</v>
      </c>
      <c r="B27" s="8" cm="1">
        <f t="array" ref="B27">SUM(B24:B26)</f>
        <v>30</v>
      </c>
      <c r="C27" s="2"/>
      <c r="D27" s="2"/>
      <c r="E27" s="2"/>
    </row>
    <row r="28" spans="1:5" ht="33" customHeight="1">
      <c r="A28" s="5" t="s">
        <v>22</v>
      </c>
      <c r="B28" s="6"/>
      <c r="C28" s="2"/>
      <c r="D28" s="2"/>
      <c r="E28" s="2"/>
    </row>
    <row r="29" spans="1:5" ht="15.75" customHeight="1">
      <c r="A29" s="12" t="s">
        <v>23</v>
      </c>
      <c r="B29" s="13">
        <v>10</v>
      </c>
      <c r="C29" s="2"/>
      <c r="D29" s="2"/>
      <c r="E29" s="2"/>
    </row>
    <row r="30" spans="1:5" ht="15.75" customHeight="1">
      <c r="A30" s="12" t="s">
        <v>24</v>
      </c>
      <c r="B30" s="13">
        <v>10</v>
      </c>
      <c r="C30" s="2"/>
      <c r="D30" s="2"/>
      <c r="E30" s="2"/>
    </row>
    <row r="31" spans="1:5" ht="15.75" customHeight="1">
      <c r="A31" s="12" t="s">
        <v>25</v>
      </c>
      <c r="B31" s="13">
        <v>10</v>
      </c>
      <c r="C31" s="2"/>
      <c r="D31" s="2"/>
      <c r="E31" s="2"/>
    </row>
    <row r="32" spans="1:5" ht="15.75" customHeight="1">
      <c r="A32" s="12" t="s">
        <v>26</v>
      </c>
      <c r="B32" s="13">
        <v>10</v>
      </c>
      <c r="C32" s="2"/>
      <c r="D32" s="2"/>
      <c r="E32" s="2"/>
    </row>
    <row r="33" spans="1:5" ht="15.75" customHeight="1">
      <c r="A33" s="12" t="s">
        <v>27</v>
      </c>
      <c r="B33" s="13">
        <v>10</v>
      </c>
      <c r="C33" s="2"/>
      <c r="D33" s="2"/>
      <c r="E33" s="2"/>
    </row>
    <row r="34" spans="1:5" ht="15.75" customHeight="1">
      <c r="A34" s="12" t="s">
        <v>12</v>
      </c>
      <c r="B34" s="13">
        <v>10</v>
      </c>
      <c r="C34" s="2"/>
      <c r="D34" s="2"/>
      <c r="E34" s="2"/>
    </row>
    <row r="35" spans="1:5" ht="15.75" customHeight="1">
      <c r="A35" s="9" t="s">
        <v>7</v>
      </c>
      <c r="B35" s="10" cm="1">
        <f t="array" ref="B35">SUM(B29:B34)</f>
        <v>60</v>
      </c>
      <c r="C35" s="2"/>
      <c r="D35" s="2"/>
      <c r="E35" s="2"/>
    </row>
    <row r="36" spans="1:5" ht="33" customHeight="1">
      <c r="A36" s="15" t="s">
        <v>12</v>
      </c>
      <c r="B36" s="13">
        <v>10</v>
      </c>
      <c r="C36" s="2"/>
      <c r="D36" s="2"/>
      <c r="E36" s="2"/>
    </row>
    <row r="37" spans="1:5" ht="15.75" customHeight="1">
      <c r="A37" s="7" t="s">
        <v>7</v>
      </c>
      <c r="B37" s="8" cm="1">
        <f t="array" ref="B37">B36</f>
        <v>10</v>
      </c>
      <c r="C37" s="2"/>
      <c r="D37" s="2"/>
      <c r="E37" s="2"/>
    </row>
    <row r="38" spans="1:5" ht="33.25" customHeight="1">
      <c r="A38" s="22" t="s">
        <v>28</v>
      </c>
      <c r="B38" s="11" cm="1">
        <f t="array" ref="B38">SUM(B37,B35,B27,B22,B18,B13,B7)</f>
        <v>1120</v>
      </c>
      <c r="C38" s="2"/>
      <c r="D38" s="2"/>
      <c r="E38" s="2"/>
    </row>
  </sheetData>
  <sheetProtection algorithmName="SHA-512" hashValue="scY+4Rk1iD6j2MMd/6LlkRdPkngBxIFlqojJGxeae51XAfD1wbI4wZdKub1YxETmOEk10yQV6ljQy4QtjXsuJg==" saltValue="3yyC4Ig6Jysgop5Pz8A5hQ==" spinCount="100000" sheet="1" objects="1" scenarios="1" selectLockedCells="1" sort="0"/>
  <mergeCells count="1">
    <mergeCell ref="A1:B1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9"/>
  <sheetViews>
    <sheetView showGridLines="0" zoomScale="125" zoomScaleNormal="125" workbookViewId="0">
      <selection activeCell="A47" sqref="A47"/>
    </sheetView>
  </sheetViews>
  <sheetFormatPr baseColWidth="10" defaultColWidth="12.6640625" defaultRowHeight="15" customHeight="1"/>
  <cols>
    <col min="1" max="1" width="71.5" style="17" customWidth="1"/>
    <col min="2" max="2" width="31.6640625" style="17" customWidth="1"/>
    <col min="3" max="6" width="12.6640625" style="17" customWidth="1"/>
    <col min="7" max="16384" width="12.6640625" style="17"/>
  </cols>
  <sheetData>
    <row r="1" spans="1:5" ht="87.75" customHeight="1">
      <c r="A1" s="53"/>
      <c r="B1" s="53"/>
      <c r="C1" s="16"/>
      <c r="D1" s="16"/>
      <c r="E1" s="16"/>
    </row>
    <row r="2" spans="1:5" ht="17" customHeight="1">
      <c r="A2" s="25" t="s">
        <v>29</v>
      </c>
      <c r="B2" s="25" t="s">
        <v>30</v>
      </c>
      <c r="C2" s="16"/>
      <c r="D2" s="16"/>
      <c r="E2" s="16"/>
    </row>
    <row r="3" spans="1:5" ht="15" customHeight="1">
      <c r="A3" s="20" t="s">
        <v>31</v>
      </c>
      <c r="B3" s="16"/>
      <c r="C3" s="16"/>
      <c r="D3" s="16"/>
      <c r="E3" s="16"/>
    </row>
    <row r="4" spans="1:5" ht="13" customHeight="1">
      <c r="A4" s="42" t="s">
        <v>32</v>
      </c>
      <c r="B4" s="49">
        <v>10</v>
      </c>
      <c r="C4" s="16"/>
      <c r="D4" s="16"/>
      <c r="E4" s="16"/>
    </row>
    <row r="5" spans="1:5" ht="13" customHeight="1">
      <c r="A5" s="42" t="s">
        <v>33</v>
      </c>
      <c r="B5" s="49">
        <v>10</v>
      </c>
      <c r="C5" s="16"/>
      <c r="D5" s="16"/>
      <c r="E5" s="16"/>
    </row>
    <row r="6" spans="1:5" ht="13" customHeight="1">
      <c r="A6" s="42" t="s">
        <v>34</v>
      </c>
      <c r="B6" s="49">
        <v>10</v>
      </c>
      <c r="C6" s="16"/>
      <c r="D6" s="16"/>
      <c r="E6" s="16"/>
    </row>
    <row r="7" spans="1:5" ht="13" customHeight="1">
      <c r="A7" s="42" t="s">
        <v>35</v>
      </c>
      <c r="B7" s="49">
        <v>10</v>
      </c>
      <c r="C7" s="16"/>
      <c r="D7" s="16"/>
      <c r="E7" s="16"/>
    </row>
    <row r="8" spans="1:5" ht="13" customHeight="1">
      <c r="A8" s="42" t="s">
        <v>36</v>
      </c>
      <c r="B8" s="49">
        <v>10</v>
      </c>
      <c r="C8" s="16"/>
      <c r="D8" s="16"/>
      <c r="E8" s="16"/>
    </row>
    <row r="9" spans="1:5" ht="13" customHeight="1">
      <c r="A9" s="42" t="s">
        <v>37</v>
      </c>
      <c r="B9" s="49">
        <v>10</v>
      </c>
      <c r="C9" s="16"/>
      <c r="D9" s="16"/>
      <c r="E9" s="16"/>
    </row>
    <row r="10" spans="1:5" ht="13" customHeight="1">
      <c r="A10" s="42" t="s">
        <v>38</v>
      </c>
      <c r="B10" s="49">
        <v>10</v>
      </c>
      <c r="C10" s="16"/>
      <c r="D10" s="16"/>
      <c r="E10" s="16"/>
    </row>
    <row r="11" spans="1:5" ht="13" customHeight="1">
      <c r="A11" s="42" t="s">
        <v>39</v>
      </c>
      <c r="B11" s="49">
        <v>10</v>
      </c>
      <c r="C11" s="16"/>
      <c r="D11" s="16"/>
      <c r="E11" s="16"/>
    </row>
    <row r="12" spans="1:5" ht="13" customHeight="1">
      <c r="A12" s="42" t="s">
        <v>40</v>
      </c>
      <c r="B12" s="49">
        <v>10</v>
      </c>
      <c r="C12" s="16"/>
      <c r="D12" s="16"/>
      <c r="E12" s="16"/>
    </row>
    <row r="13" spans="1:5" ht="13" customHeight="1">
      <c r="A13" s="37" t="s">
        <v>7</v>
      </c>
      <c r="B13" s="46" cm="1">
        <f t="array" ref="B13">SUM(B4:B12)</f>
        <v>90</v>
      </c>
      <c r="C13" s="16"/>
      <c r="D13" s="16"/>
      <c r="E13" s="16"/>
    </row>
    <row r="14" spans="1:5" ht="13" customHeight="1">
      <c r="A14" s="16"/>
      <c r="B14" s="16"/>
      <c r="C14" s="16"/>
      <c r="D14" s="16"/>
      <c r="E14" s="16"/>
    </row>
    <row r="15" spans="1:5" ht="13" customHeight="1">
      <c r="A15" s="20" t="s">
        <v>41</v>
      </c>
      <c r="B15" s="16"/>
      <c r="C15" s="16"/>
      <c r="D15" s="16"/>
      <c r="E15" s="16"/>
    </row>
    <row r="16" spans="1:5" ht="13" customHeight="1">
      <c r="A16" s="18" t="s">
        <v>42</v>
      </c>
      <c r="B16" s="43">
        <v>10</v>
      </c>
      <c r="C16" s="16"/>
      <c r="D16" s="16"/>
      <c r="E16" s="16"/>
    </row>
    <row r="17" spans="1:5" ht="13" customHeight="1">
      <c r="A17" s="18" t="s">
        <v>43</v>
      </c>
      <c r="B17" s="43">
        <v>10</v>
      </c>
      <c r="C17" s="16"/>
      <c r="D17" s="16"/>
      <c r="E17" s="16"/>
    </row>
    <row r="18" spans="1:5" ht="13" customHeight="1">
      <c r="A18" s="18" t="s">
        <v>44</v>
      </c>
      <c r="B18" s="43">
        <v>10</v>
      </c>
      <c r="C18" s="16"/>
      <c r="D18" s="16"/>
      <c r="E18" s="16"/>
    </row>
    <row r="19" spans="1:5" ht="13" customHeight="1">
      <c r="A19" s="37" t="s">
        <v>7</v>
      </c>
      <c r="B19" s="46" cm="1">
        <f t="array" ref="B19">SUM(B16:B18)</f>
        <v>30</v>
      </c>
      <c r="C19" s="16"/>
      <c r="D19" s="16"/>
      <c r="E19" s="16"/>
    </row>
    <row r="20" spans="1:5" ht="14.25" customHeight="1">
      <c r="A20" s="16"/>
      <c r="B20" s="16"/>
      <c r="C20" s="16"/>
      <c r="D20" s="16"/>
      <c r="E20" s="16"/>
    </row>
    <row r="21" spans="1:5" ht="13" customHeight="1">
      <c r="A21" s="37" t="s">
        <v>45</v>
      </c>
      <c r="B21" s="46" cm="1">
        <f t="array" ref="B21">B13-B19</f>
        <v>60</v>
      </c>
      <c r="C21" s="16"/>
      <c r="D21" s="16"/>
      <c r="E21" s="16"/>
    </row>
    <row r="22" spans="1:5" ht="13" customHeight="1">
      <c r="A22" s="16"/>
      <c r="B22" s="16"/>
      <c r="C22" s="16"/>
      <c r="D22" s="16"/>
      <c r="E22" s="16"/>
    </row>
    <row r="23" spans="1:5" ht="13" customHeight="1">
      <c r="A23" s="27" t="s">
        <v>46</v>
      </c>
      <c r="B23" s="26"/>
      <c r="C23" s="16"/>
      <c r="D23" s="16"/>
      <c r="E23" s="16"/>
    </row>
    <row r="24" spans="1:5" ht="13" customHeight="1">
      <c r="A24" s="42" t="s">
        <v>47</v>
      </c>
      <c r="B24" s="49">
        <v>1</v>
      </c>
      <c r="C24" s="16"/>
      <c r="D24" s="16"/>
      <c r="E24" s="16"/>
    </row>
    <row r="25" spans="1:5" ht="13" customHeight="1">
      <c r="A25" s="42" t="s">
        <v>48</v>
      </c>
      <c r="B25" s="50">
        <v>1</v>
      </c>
      <c r="C25" s="16"/>
      <c r="D25" s="16"/>
      <c r="E25" s="16"/>
    </row>
    <row r="26" spans="1:5" ht="13" customHeight="1">
      <c r="A26" s="42" t="s">
        <v>49</v>
      </c>
      <c r="B26" s="50">
        <v>1</v>
      </c>
      <c r="C26" s="16"/>
      <c r="D26" s="16"/>
      <c r="E26" s="16"/>
    </row>
    <row r="27" spans="1:5" ht="13" customHeight="1">
      <c r="A27" s="42" t="s">
        <v>50</v>
      </c>
      <c r="B27" s="50">
        <v>1</v>
      </c>
      <c r="C27" s="16"/>
      <c r="D27" s="16"/>
      <c r="E27" s="16"/>
    </row>
    <row r="28" spans="1:5" ht="13" customHeight="1">
      <c r="A28" s="42" t="s">
        <v>51</v>
      </c>
      <c r="B28" s="50">
        <v>1</v>
      </c>
      <c r="C28" s="16"/>
      <c r="D28" s="16"/>
      <c r="E28" s="16"/>
    </row>
    <row r="29" spans="1:5" ht="13" customHeight="1">
      <c r="A29" s="42" t="s">
        <v>21</v>
      </c>
      <c r="B29" s="50">
        <v>1</v>
      </c>
      <c r="C29" s="16"/>
      <c r="D29" s="16"/>
      <c r="E29" s="16"/>
    </row>
    <row r="30" spans="1:5" ht="13" customHeight="1">
      <c r="A30" s="42" t="s">
        <v>52</v>
      </c>
      <c r="B30" s="50">
        <v>1</v>
      </c>
      <c r="C30" s="16"/>
      <c r="D30" s="16"/>
      <c r="E30" s="16"/>
    </row>
    <row r="31" spans="1:5" ht="13" customHeight="1">
      <c r="A31" s="42" t="s">
        <v>53</v>
      </c>
      <c r="B31" s="50">
        <v>1</v>
      </c>
      <c r="C31" s="16"/>
      <c r="D31" s="16"/>
      <c r="E31" s="16"/>
    </row>
    <row r="32" spans="1:5" ht="13" customHeight="1">
      <c r="A32" s="42" t="s">
        <v>54</v>
      </c>
      <c r="B32" s="50">
        <v>1</v>
      </c>
      <c r="C32" s="16"/>
      <c r="D32" s="16"/>
      <c r="E32" s="16"/>
    </row>
    <row r="33" spans="1:5" ht="13" customHeight="1">
      <c r="A33" s="42" t="s">
        <v>55</v>
      </c>
      <c r="B33" s="50">
        <v>1</v>
      </c>
      <c r="C33" s="16"/>
      <c r="D33" s="16"/>
      <c r="E33" s="16"/>
    </row>
    <row r="34" spans="1:5" ht="13" customHeight="1">
      <c r="A34" s="42" t="s">
        <v>56</v>
      </c>
      <c r="B34" s="50">
        <v>1</v>
      </c>
      <c r="C34" s="16"/>
      <c r="D34" s="16"/>
      <c r="E34" s="16"/>
    </row>
    <row r="35" spans="1:5" ht="13" customHeight="1">
      <c r="A35" s="42" t="s">
        <v>57</v>
      </c>
      <c r="B35" s="50">
        <v>1</v>
      </c>
      <c r="C35" s="16"/>
      <c r="D35" s="16"/>
      <c r="E35" s="16"/>
    </row>
    <row r="36" spans="1:5" ht="13" customHeight="1">
      <c r="A36" s="42" t="s">
        <v>15</v>
      </c>
      <c r="B36" s="50">
        <v>1</v>
      </c>
      <c r="C36" s="16"/>
      <c r="D36" s="16"/>
      <c r="E36" s="16"/>
    </row>
    <row r="37" spans="1:5" ht="13" customHeight="1">
      <c r="A37" s="42" t="s">
        <v>58</v>
      </c>
      <c r="B37" s="50">
        <v>1</v>
      </c>
      <c r="C37" s="16"/>
      <c r="D37" s="16"/>
      <c r="E37" s="16"/>
    </row>
    <row r="38" spans="1:5" ht="13" customHeight="1">
      <c r="A38" s="42" t="s">
        <v>59</v>
      </c>
      <c r="B38" s="50">
        <v>1</v>
      </c>
      <c r="C38" s="16"/>
      <c r="D38" s="16"/>
      <c r="E38" s="16"/>
    </row>
    <row r="39" spans="1:5" ht="13" customHeight="1">
      <c r="A39" s="42" t="s">
        <v>60</v>
      </c>
      <c r="B39" s="50">
        <v>1</v>
      </c>
      <c r="C39" s="16"/>
      <c r="D39" s="16"/>
      <c r="E39" s="16"/>
    </row>
    <row r="40" spans="1:5" ht="13" customHeight="1">
      <c r="A40" s="42" t="s">
        <v>61</v>
      </c>
      <c r="B40" s="50">
        <v>1</v>
      </c>
      <c r="C40" s="16"/>
      <c r="D40" s="16"/>
      <c r="E40" s="16"/>
    </row>
    <row r="41" spans="1:5" ht="13" customHeight="1">
      <c r="A41" s="42" t="s">
        <v>62</v>
      </c>
      <c r="B41" s="50">
        <v>1</v>
      </c>
      <c r="C41" s="16"/>
      <c r="D41" s="16"/>
      <c r="E41" s="16"/>
    </row>
    <row r="42" spans="1:5" ht="13" customHeight="1">
      <c r="A42" s="42" t="s">
        <v>63</v>
      </c>
      <c r="B42" s="50">
        <v>1</v>
      </c>
      <c r="C42" s="16"/>
      <c r="D42" s="16"/>
      <c r="E42" s="16"/>
    </row>
    <row r="43" spans="1:5" ht="13" customHeight="1">
      <c r="A43" s="42" t="s">
        <v>64</v>
      </c>
      <c r="B43" s="50">
        <v>1</v>
      </c>
      <c r="C43" s="16"/>
      <c r="D43" s="16"/>
      <c r="E43" s="16"/>
    </row>
    <row r="44" spans="1:5" ht="13" customHeight="1">
      <c r="A44" s="42" t="s">
        <v>65</v>
      </c>
      <c r="B44" s="50">
        <v>1</v>
      </c>
      <c r="C44" s="16"/>
      <c r="D44" s="16"/>
      <c r="E44" s="16"/>
    </row>
    <row r="45" spans="1:5" ht="13" customHeight="1">
      <c r="A45" s="42" t="s">
        <v>66</v>
      </c>
      <c r="B45" s="50">
        <v>1</v>
      </c>
      <c r="C45" s="16"/>
      <c r="D45" s="16"/>
      <c r="E45" s="16"/>
    </row>
    <row r="46" spans="1:5" ht="13" customHeight="1">
      <c r="A46" s="42" t="s">
        <v>67</v>
      </c>
      <c r="B46" s="50">
        <v>1</v>
      </c>
      <c r="C46" s="16"/>
      <c r="D46" s="16"/>
      <c r="E46" s="16"/>
    </row>
    <row r="47" spans="1:5" ht="13" customHeight="1">
      <c r="A47" s="42" t="s">
        <v>207</v>
      </c>
      <c r="B47" s="50">
        <v>1</v>
      </c>
      <c r="C47" s="16"/>
      <c r="D47" s="16"/>
      <c r="E47" s="16"/>
    </row>
    <row r="48" spans="1:5" ht="13" customHeight="1">
      <c r="A48" s="42" t="s">
        <v>20</v>
      </c>
      <c r="B48" s="50">
        <v>1</v>
      </c>
      <c r="C48" s="16"/>
      <c r="D48" s="16"/>
      <c r="E48" s="16"/>
    </row>
    <row r="49" spans="1:5" ht="13" customHeight="1">
      <c r="A49" s="42" t="s">
        <v>68</v>
      </c>
      <c r="B49" s="50">
        <v>1</v>
      </c>
      <c r="C49" s="16"/>
      <c r="D49" s="16"/>
      <c r="E49" s="16"/>
    </row>
    <row r="50" spans="1:5" ht="13" customHeight="1">
      <c r="A50" s="42" t="s">
        <v>69</v>
      </c>
      <c r="B50" s="49">
        <v>10</v>
      </c>
      <c r="C50" s="16"/>
      <c r="D50" s="16"/>
      <c r="E50" s="16"/>
    </row>
    <row r="51" spans="1:5" ht="13" customHeight="1">
      <c r="A51" s="37" t="s">
        <v>7</v>
      </c>
      <c r="B51" s="46" cm="1">
        <f t="array" ref="B51">SUM(B24:B50)</f>
        <v>36</v>
      </c>
      <c r="C51" s="16"/>
      <c r="D51" s="16"/>
      <c r="E51" s="16"/>
    </row>
    <row r="52" spans="1:5" ht="15" customHeight="1">
      <c r="A52" s="16"/>
      <c r="B52" s="16"/>
      <c r="C52" s="16"/>
      <c r="D52" s="16"/>
      <c r="E52" s="16"/>
    </row>
    <row r="53" spans="1:5" ht="13" customHeight="1">
      <c r="A53" s="37" t="s">
        <v>70</v>
      </c>
      <c r="B53" s="46" cm="1">
        <f t="array" ref="B53">B21-B51</f>
        <v>24</v>
      </c>
      <c r="C53" s="16"/>
      <c r="D53" s="16"/>
      <c r="E53" s="16"/>
    </row>
    <row r="54" spans="1:5" ht="15" customHeight="1">
      <c r="A54" s="16"/>
      <c r="B54" s="16"/>
      <c r="C54" s="16"/>
      <c r="D54" s="16"/>
      <c r="E54" s="16"/>
    </row>
    <row r="55" spans="1:5" ht="13" customHeight="1">
      <c r="A55" s="27" t="s">
        <v>71</v>
      </c>
      <c r="B55" s="26"/>
      <c r="C55" s="16"/>
      <c r="D55" s="16"/>
      <c r="E55" s="16"/>
    </row>
    <row r="56" spans="1:5" ht="13" customHeight="1">
      <c r="A56" s="42" t="s">
        <v>72</v>
      </c>
      <c r="B56" s="49">
        <v>10</v>
      </c>
      <c r="C56" s="16"/>
      <c r="D56" s="16"/>
      <c r="E56" s="16"/>
    </row>
    <row r="57" spans="1:5" ht="13" customHeight="1">
      <c r="A57" s="42" t="s">
        <v>73</v>
      </c>
      <c r="B57" s="49">
        <v>10</v>
      </c>
      <c r="C57" s="16"/>
      <c r="D57" s="16"/>
      <c r="E57" s="16"/>
    </row>
    <row r="58" spans="1:5" ht="13" customHeight="1">
      <c r="A58" s="42" t="s">
        <v>74</v>
      </c>
      <c r="B58" s="49">
        <v>10</v>
      </c>
      <c r="C58" s="16"/>
      <c r="D58" s="16"/>
      <c r="E58" s="16"/>
    </row>
    <row r="59" spans="1:5" ht="13" customHeight="1">
      <c r="A59" s="23" t="s">
        <v>7</v>
      </c>
      <c r="B59" s="24" cm="1">
        <f t="array" ref="B59">SUM(B56:B58)</f>
        <v>30</v>
      </c>
      <c r="C59" s="16"/>
      <c r="D59" s="16"/>
      <c r="E59" s="16"/>
    </row>
    <row r="60" spans="1:5" ht="15" customHeight="1">
      <c r="A60" s="16"/>
      <c r="B60" s="16"/>
      <c r="C60" s="16"/>
      <c r="D60" s="16"/>
      <c r="E60" s="16"/>
    </row>
    <row r="61" spans="1:5" ht="13" customHeight="1">
      <c r="A61" s="20" t="s">
        <v>75</v>
      </c>
      <c r="B61" s="16"/>
      <c r="C61" s="16"/>
      <c r="D61" s="16"/>
      <c r="E61" s="16"/>
    </row>
    <row r="62" spans="1:5" ht="13" customHeight="1">
      <c r="A62" s="42" t="s">
        <v>76</v>
      </c>
      <c r="B62" s="49">
        <v>10</v>
      </c>
      <c r="C62" s="16"/>
      <c r="D62" s="16"/>
      <c r="E62" s="16"/>
    </row>
    <row r="63" spans="1:5" ht="13" customHeight="1">
      <c r="A63" s="42" t="s">
        <v>12</v>
      </c>
      <c r="B63" s="49">
        <v>10</v>
      </c>
      <c r="C63" s="16"/>
      <c r="D63" s="16"/>
      <c r="E63" s="16"/>
    </row>
    <row r="64" spans="1:5" ht="13" customHeight="1">
      <c r="A64" s="23" t="s">
        <v>7</v>
      </c>
      <c r="B64" s="24" cm="1">
        <f t="array" ref="B64">SUM(B62:B63)</f>
        <v>20</v>
      </c>
      <c r="C64" s="16"/>
      <c r="D64" s="16"/>
      <c r="E64" s="16"/>
    </row>
    <row r="65" spans="1:5" ht="15" customHeight="1">
      <c r="A65" s="16"/>
      <c r="B65" s="16"/>
      <c r="C65" s="16"/>
      <c r="D65" s="16"/>
      <c r="E65" s="16"/>
    </row>
    <row r="66" spans="1:5" ht="13" customHeight="1">
      <c r="A66" s="37" t="s">
        <v>77</v>
      </c>
      <c r="B66" s="46" cm="1">
        <f t="array" ref="B66">B51+B59+B64</f>
        <v>86</v>
      </c>
      <c r="C66" s="16"/>
      <c r="D66" s="16"/>
      <c r="E66" s="16"/>
    </row>
    <row r="67" spans="1:5" ht="15" customHeight="1">
      <c r="A67" s="16"/>
      <c r="B67" s="16"/>
      <c r="C67" s="16"/>
      <c r="D67" s="16"/>
      <c r="E67" s="16"/>
    </row>
    <row r="68" spans="1:5" ht="13" customHeight="1">
      <c r="A68" s="30" t="s">
        <v>78</v>
      </c>
      <c r="B68" s="31" cm="1">
        <f t="array" ref="B68">SUM(B53-(B59+B64))</f>
        <v>-26</v>
      </c>
      <c r="C68" s="16"/>
      <c r="D68" s="16"/>
      <c r="E68" s="16"/>
    </row>
    <row r="69" spans="1:5" ht="94.5" customHeight="1">
      <c r="A69" s="53"/>
      <c r="B69" s="53"/>
      <c r="C69" s="16"/>
      <c r="D69" s="16"/>
      <c r="E69" s="16"/>
    </row>
  </sheetData>
  <sheetProtection algorithmName="SHA-512" hashValue="wJiICAItkkC0M4xxtGhIQ+C93xxA9cXno2XoL5JTQdwVQVQtOSpsgyIrUfeUHcar75Ef+ZENLxAgG8qrnoAkXQ==" saltValue="6n6D8dDLGwncWuJCtL0aiA==" spinCount="100000" sheet="1" objects="1" scenarios="1" insertColumns="0" insertRows="0" deleteColumns="0" deleteRows="0" selectLockedCells="1" sort="0"/>
  <mergeCells count="2">
    <mergeCell ref="A1:B1"/>
    <mergeCell ref="A69:B69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7"/>
  <sheetViews>
    <sheetView showGridLines="0" workbookViewId="0">
      <selection activeCell="A4" sqref="A4"/>
    </sheetView>
  </sheetViews>
  <sheetFormatPr baseColWidth="10" defaultColWidth="12.6640625" defaultRowHeight="15" customHeight="1"/>
  <cols>
    <col min="1" max="1" width="45.6640625" style="17" customWidth="1"/>
    <col min="2" max="2" width="52.6640625" style="17" customWidth="1"/>
    <col min="3" max="6" width="12.6640625" style="17" customWidth="1"/>
    <col min="7" max="16384" width="12.6640625" style="17"/>
  </cols>
  <sheetData>
    <row r="1" spans="1:5" ht="71.25" customHeight="1">
      <c r="A1" s="53"/>
      <c r="B1" s="53"/>
      <c r="C1" s="16"/>
      <c r="D1" s="16"/>
      <c r="E1" s="16"/>
    </row>
    <row r="2" spans="1:5" ht="20" customHeight="1">
      <c r="A2" s="19" t="s">
        <v>79</v>
      </c>
      <c r="B2" s="19" t="s">
        <v>80</v>
      </c>
      <c r="C2" s="16"/>
      <c r="D2" s="16"/>
      <c r="E2" s="16"/>
    </row>
    <row r="3" spans="1:5" ht="17" customHeight="1">
      <c r="A3" s="20" t="s">
        <v>81</v>
      </c>
      <c r="B3" s="16"/>
      <c r="C3" s="16"/>
      <c r="D3" s="16"/>
      <c r="E3" s="16"/>
    </row>
    <row r="4" spans="1:5" ht="13" customHeight="1">
      <c r="A4" s="42" t="s">
        <v>82</v>
      </c>
      <c r="B4" s="41">
        <v>22</v>
      </c>
      <c r="C4" s="16"/>
      <c r="D4" s="16"/>
      <c r="E4" s="16"/>
    </row>
    <row r="5" spans="1:5" ht="13" customHeight="1">
      <c r="A5" s="16"/>
      <c r="B5" s="16"/>
      <c r="C5" s="16"/>
      <c r="D5" s="16"/>
      <c r="E5" s="16"/>
    </row>
    <row r="6" spans="1:5" ht="13" customHeight="1">
      <c r="A6" s="20" t="s">
        <v>83</v>
      </c>
      <c r="B6" s="16"/>
      <c r="C6" s="16"/>
      <c r="D6" s="16"/>
      <c r="E6" s="16"/>
    </row>
    <row r="7" spans="1:5" ht="13" customHeight="1">
      <c r="A7" s="42" t="s">
        <v>84</v>
      </c>
      <c r="B7" s="41">
        <v>33</v>
      </c>
      <c r="C7" s="16"/>
      <c r="D7" s="16"/>
      <c r="E7" s="16"/>
    </row>
    <row r="8" spans="1:5" ht="13" customHeight="1">
      <c r="A8" s="42" t="s">
        <v>85</v>
      </c>
      <c r="B8" s="41">
        <v>10</v>
      </c>
      <c r="C8" s="16"/>
      <c r="D8" s="16"/>
      <c r="E8" s="16"/>
    </row>
    <row r="9" spans="1:5" ht="13" customHeight="1">
      <c r="A9" s="42" t="s">
        <v>50</v>
      </c>
      <c r="B9" s="41">
        <v>10</v>
      </c>
      <c r="C9" s="16"/>
      <c r="D9" s="16"/>
      <c r="E9" s="16"/>
    </row>
    <row r="10" spans="1:5" ht="13" customHeight="1">
      <c r="A10" s="42" t="s">
        <v>86</v>
      </c>
      <c r="B10" s="41">
        <v>10</v>
      </c>
      <c r="C10" s="16"/>
      <c r="D10" s="16"/>
      <c r="E10" s="16"/>
    </row>
    <row r="11" spans="1:5" ht="13" customHeight="1">
      <c r="A11" s="42" t="s">
        <v>87</v>
      </c>
      <c r="B11" s="41">
        <v>10</v>
      </c>
      <c r="C11" s="16"/>
      <c r="D11" s="16"/>
      <c r="E11" s="16"/>
    </row>
    <row r="12" spans="1:5" ht="13" customHeight="1">
      <c r="A12" s="42" t="s">
        <v>88</v>
      </c>
      <c r="B12" s="41">
        <v>10</v>
      </c>
      <c r="C12" s="16"/>
      <c r="D12" s="16"/>
      <c r="E12" s="16"/>
    </row>
    <row r="13" spans="1:5" ht="13" customHeight="1">
      <c r="A13" s="42" t="s">
        <v>22</v>
      </c>
      <c r="B13" s="41">
        <v>10</v>
      </c>
      <c r="C13" s="16"/>
      <c r="D13" s="16"/>
      <c r="E13" s="16"/>
    </row>
    <row r="14" spans="1:5" ht="13" customHeight="1">
      <c r="A14" s="42" t="s">
        <v>89</v>
      </c>
      <c r="B14" s="41">
        <v>10</v>
      </c>
      <c r="C14" s="16"/>
      <c r="D14" s="16"/>
      <c r="E14" s="16"/>
    </row>
    <row r="15" spans="1:5" ht="13" customHeight="1">
      <c r="A15" s="42" t="s">
        <v>90</v>
      </c>
      <c r="B15" s="41">
        <v>10</v>
      </c>
      <c r="C15" s="16"/>
      <c r="D15" s="16"/>
      <c r="E15" s="16"/>
    </row>
    <row r="16" spans="1:5" ht="13" customHeight="1">
      <c r="A16" s="42" t="s">
        <v>91</v>
      </c>
      <c r="B16" s="41">
        <v>10</v>
      </c>
      <c r="C16" s="16"/>
      <c r="D16" s="16"/>
      <c r="E16" s="16"/>
    </row>
    <row r="17" spans="1:5" ht="13" customHeight="1">
      <c r="A17" s="30" t="s">
        <v>7</v>
      </c>
      <c r="B17" s="47" cm="1">
        <f t="array" ref="B17">SUM(B7:B16)</f>
        <v>123</v>
      </c>
      <c r="C17" s="16"/>
      <c r="D17" s="16"/>
      <c r="E17" s="16"/>
    </row>
    <row r="18" spans="1:5" ht="13" customHeight="1">
      <c r="A18" s="16"/>
      <c r="B18" s="16"/>
      <c r="C18" s="16"/>
      <c r="D18" s="16"/>
      <c r="E18" s="16"/>
    </row>
    <row r="19" spans="1:5" ht="13" customHeight="1">
      <c r="A19" s="20" t="s">
        <v>92</v>
      </c>
      <c r="B19" s="16"/>
      <c r="C19" s="16"/>
      <c r="D19" s="16"/>
      <c r="E19" s="16"/>
    </row>
    <row r="20" spans="1:5" ht="13" customHeight="1">
      <c r="A20" s="30" t="s">
        <v>93</v>
      </c>
      <c r="B20" s="47" cm="1">
        <f t="array" ref="B20">B4</f>
        <v>22</v>
      </c>
      <c r="C20" s="16"/>
      <c r="D20" s="16"/>
      <c r="E20" s="16"/>
    </row>
    <row r="21" spans="1:5" ht="13" customHeight="1">
      <c r="A21" s="30" t="s">
        <v>94</v>
      </c>
      <c r="B21" s="47" cm="1">
        <f t="array" ref="B21">B17</f>
        <v>123</v>
      </c>
      <c r="C21" s="16"/>
      <c r="D21" s="16"/>
      <c r="E21" s="16"/>
    </row>
    <row r="22" spans="1:5" ht="13" customHeight="1">
      <c r="A22" s="30" t="s">
        <v>95</v>
      </c>
      <c r="B22" s="47" cm="1">
        <f t="array" ref="B22">B20-B21</f>
        <v>-101</v>
      </c>
      <c r="C22" s="16"/>
      <c r="D22" s="16"/>
      <c r="E22" s="16"/>
    </row>
    <row r="23" spans="1:5" ht="13" customHeight="1">
      <c r="A23" s="42" t="s">
        <v>96</v>
      </c>
      <c r="B23" s="49">
        <v>123</v>
      </c>
      <c r="C23" s="16"/>
      <c r="D23" s="16"/>
      <c r="E23" s="16"/>
    </row>
    <row r="24" spans="1:5" ht="13" customHeight="1">
      <c r="A24" s="42" t="s">
        <v>97</v>
      </c>
      <c r="B24" s="49">
        <v>123</v>
      </c>
      <c r="C24" s="18" t="s">
        <v>98</v>
      </c>
      <c r="D24" s="43" cm="1">
        <f t="array" ref="D24">Driftsbudget!B66</f>
        <v>86</v>
      </c>
      <c r="E24" s="16"/>
    </row>
    <row r="25" spans="1:5" ht="13" customHeight="1">
      <c r="A25" s="30" t="s">
        <v>99</v>
      </c>
      <c r="B25" s="48" cm="1">
        <f t="array" ref="B25">(B23+B24)/B22</f>
        <v>-2.4356435643564356</v>
      </c>
      <c r="C25" s="16"/>
      <c r="D25" s="16"/>
      <c r="E25" s="16"/>
    </row>
    <row r="26" spans="1:5" ht="81.75" customHeight="1">
      <c r="A26" s="53"/>
      <c r="B26" s="53"/>
      <c r="C26" s="16"/>
      <c r="D26" s="16"/>
      <c r="E26" s="16"/>
    </row>
    <row r="27" spans="1:5" ht="15" customHeight="1">
      <c r="A27" s="16"/>
      <c r="B27" s="16"/>
      <c r="C27" s="16"/>
      <c r="D27" s="16"/>
      <c r="E27" s="16"/>
    </row>
  </sheetData>
  <sheetProtection algorithmName="SHA-512" hashValue="5LRVxHyRA4b3QgurG/YG0eisrD8q6KGY7d4nGqwK9nkvDJCJ3JlATCbvnI21d7NlLUx7ocj/utJY067UMrZk0w==" saltValue="0GoRWZxP2RtvNHSO/qJ6OQ==" spinCount="100000" sheet="1" objects="1" scenarios="1" insertColumns="0" insertRows="0" deleteColumns="0" deleteRows="0" selectLockedCells="1" sort="0"/>
  <mergeCells count="2">
    <mergeCell ref="A1:B1"/>
    <mergeCell ref="A26:B26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8"/>
  <sheetViews>
    <sheetView showGridLines="0" workbookViewId="0">
      <selection activeCell="B7" sqref="B7"/>
    </sheetView>
  </sheetViews>
  <sheetFormatPr baseColWidth="10" defaultColWidth="12.6640625" defaultRowHeight="15" customHeight="1"/>
  <cols>
    <col min="1" max="1" width="47.33203125" style="17" customWidth="1"/>
    <col min="2" max="2" width="47.5" style="17" customWidth="1"/>
    <col min="3" max="3" width="17.1640625" style="17" customWidth="1"/>
    <col min="4" max="6" width="12.6640625" style="17" customWidth="1"/>
    <col min="7" max="16384" width="12.6640625" style="17"/>
  </cols>
  <sheetData>
    <row r="1" spans="1:5" ht="78" customHeight="1">
      <c r="A1" s="53"/>
      <c r="B1" s="53"/>
      <c r="C1" s="16"/>
      <c r="D1" s="16"/>
      <c r="E1" s="16"/>
    </row>
    <row r="2" spans="1:5" ht="15" customHeight="1">
      <c r="A2" s="36" t="s">
        <v>100</v>
      </c>
      <c r="B2" s="32" t="s">
        <v>101</v>
      </c>
      <c r="C2" s="16"/>
      <c r="D2" s="16"/>
      <c r="E2" s="16"/>
    </row>
    <row r="3" spans="1:5" ht="15" customHeight="1">
      <c r="A3" s="42" t="s">
        <v>102</v>
      </c>
      <c r="B3" s="41">
        <v>10</v>
      </c>
      <c r="C3" s="16"/>
      <c r="D3" s="16"/>
      <c r="E3" s="16"/>
    </row>
    <row r="4" spans="1:5" ht="15" customHeight="1">
      <c r="A4" s="20" t="s">
        <v>103</v>
      </c>
      <c r="B4" s="34"/>
      <c r="C4" s="16"/>
      <c r="D4" s="16"/>
      <c r="E4" s="16"/>
    </row>
    <row r="5" spans="1:5" ht="15" customHeight="1">
      <c r="A5" s="42" t="s">
        <v>104</v>
      </c>
      <c r="B5" s="41">
        <v>10</v>
      </c>
      <c r="C5" s="16"/>
      <c r="D5" s="16"/>
      <c r="E5" s="16"/>
    </row>
    <row r="6" spans="1:5" ht="15" customHeight="1">
      <c r="A6" s="42" t="s">
        <v>105</v>
      </c>
      <c r="B6" s="41">
        <v>10</v>
      </c>
      <c r="C6" s="16"/>
      <c r="D6" s="16"/>
      <c r="E6" s="16"/>
    </row>
    <row r="7" spans="1:5" ht="15" customHeight="1">
      <c r="A7" s="42" t="s">
        <v>106</v>
      </c>
      <c r="B7" s="41">
        <v>10</v>
      </c>
      <c r="C7" s="16"/>
      <c r="D7" s="16"/>
      <c r="E7" s="16"/>
    </row>
    <row r="8" spans="1:5" ht="15" customHeight="1">
      <c r="A8" s="42" t="s">
        <v>107</v>
      </c>
      <c r="B8" s="41">
        <v>10</v>
      </c>
      <c r="C8" s="16"/>
      <c r="D8" s="16"/>
      <c r="E8" s="16"/>
    </row>
    <row r="9" spans="1:5" ht="15" customHeight="1">
      <c r="A9" s="42" t="s">
        <v>42</v>
      </c>
      <c r="B9" s="41">
        <v>10</v>
      </c>
      <c r="C9" s="16"/>
      <c r="D9" s="16"/>
      <c r="E9" s="16"/>
    </row>
    <row r="10" spans="1:5" ht="15" customHeight="1">
      <c r="A10" s="42" t="s">
        <v>108</v>
      </c>
      <c r="B10" s="41">
        <v>10</v>
      </c>
      <c r="C10" s="16"/>
      <c r="D10" s="16"/>
      <c r="E10" s="16"/>
    </row>
    <row r="11" spans="1:5" ht="15" customHeight="1">
      <c r="A11" s="42" t="s">
        <v>109</v>
      </c>
      <c r="B11" s="41">
        <v>10</v>
      </c>
      <c r="C11" s="16"/>
      <c r="D11" s="16"/>
      <c r="E11" s="16"/>
    </row>
    <row r="12" spans="1:5" ht="15" customHeight="1">
      <c r="A12" s="42" t="s">
        <v>110</v>
      </c>
      <c r="B12" s="41">
        <v>10</v>
      </c>
      <c r="C12" s="16"/>
      <c r="D12" s="16"/>
      <c r="E12" s="16"/>
    </row>
    <row r="13" spans="1:5" ht="15" customHeight="1">
      <c r="A13" s="37" t="s">
        <v>7</v>
      </c>
      <c r="B13" s="38" cm="1">
        <f t="array" ref="B13">B5+B6+B7+B8+B9+B10+B11+B12</f>
        <v>80</v>
      </c>
      <c r="C13" s="16"/>
      <c r="D13" s="16"/>
      <c r="E13" s="16"/>
    </row>
    <row r="14" spans="1:5" ht="15" customHeight="1">
      <c r="A14" s="20" t="s">
        <v>111</v>
      </c>
      <c r="B14" s="34"/>
      <c r="C14" s="16"/>
      <c r="D14" s="16"/>
      <c r="E14" s="16"/>
    </row>
    <row r="15" spans="1:5" ht="32" customHeight="1">
      <c r="A15" s="40" t="s">
        <v>112</v>
      </c>
      <c r="B15" s="41">
        <v>100</v>
      </c>
      <c r="C15" s="35" t="s">
        <v>113</v>
      </c>
      <c r="D15" s="28" cm="1">
        <f t="array" ref="D15">'Find din timepris'!B25</f>
        <v>-2.4356435643564356</v>
      </c>
      <c r="E15" s="16"/>
    </row>
    <row r="16" spans="1:5" ht="15" customHeight="1">
      <c r="A16" s="30" t="s">
        <v>114</v>
      </c>
      <c r="B16" s="39" cm="1">
        <f t="array" ref="B16">-((B13-B3)/IF(NOT(ISBLANK(B15)),B15,D15))</f>
        <v>-0.7</v>
      </c>
      <c r="C16" s="16"/>
      <c r="D16" s="16"/>
      <c r="E16" s="16"/>
    </row>
    <row r="17" spans="1:5" ht="81" customHeight="1">
      <c r="A17" s="53"/>
      <c r="B17" s="53"/>
      <c r="C17" s="16"/>
      <c r="D17" s="16"/>
      <c r="E17" s="16"/>
    </row>
    <row r="18" spans="1:5" ht="15" customHeight="1">
      <c r="A18" s="16"/>
      <c r="B18" s="16"/>
      <c r="C18" s="16"/>
      <c r="D18" s="16"/>
      <c r="E18" s="16"/>
    </row>
  </sheetData>
  <sheetProtection algorithmName="SHA-512" hashValue="qJJ0lC47B9lzb60XFJRYEfycowZNY+XzPUU3up0zN86vCzadtDQi7YThvMlQWb4EOCeXXV7Xqn+hrY9Y8Ku/2A==" saltValue="HVYTPcRHyc8+CpFAusySCA==" spinCount="100000" sheet="1" objects="1" scenarios="1" insertColumns="0" insertRows="0" deleteColumns="0" deleteRows="0" selectLockedCells="1" sort="0"/>
  <mergeCells count="2">
    <mergeCell ref="A1:B1"/>
    <mergeCell ref="A17:B17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1"/>
  <sheetViews>
    <sheetView showGridLines="0" tabSelected="1" topLeftCell="A73" workbookViewId="0">
      <selection activeCell="A107" sqref="A107"/>
    </sheetView>
  </sheetViews>
  <sheetFormatPr baseColWidth="10" defaultColWidth="12.6640625" defaultRowHeight="15" customHeight="1"/>
  <cols>
    <col min="1" max="1" width="65.1640625" style="17" customWidth="1"/>
    <col min="2" max="2" width="53.1640625" style="17" customWidth="1"/>
    <col min="3" max="6" width="12.6640625" style="17" customWidth="1"/>
    <col min="7" max="16384" width="12.6640625" style="17"/>
  </cols>
  <sheetData>
    <row r="1" spans="1:5" ht="87" customHeight="1">
      <c r="A1" s="53"/>
      <c r="B1" s="53"/>
      <c r="C1" s="16"/>
      <c r="D1" s="16"/>
      <c r="E1" s="16"/>
    </row>
    <row r="2" spans="1:5" ht="15" customHeight="1">
      <c r="A2" s="44" t="s">
        <v>29</v>
      </c>
      <c r="B2" s="44" t="s">
        <v>30</v>
      </c>
      <c r="C2" s="16"/>
      <c r="D2" s="16"/>
      <c r="E2" s="16"/>
    </row>
    <row r="3" spans="1:5" ht="15" customHeight="1">
      <c r="A3" s="45" t="s">
        <v>115</v>
      </c>
      <c r="B3" s="34"/>
      <c r="C3" s="16"/>
      <c r="D3" s="16"/>
      <c r="E3" s="16"/>
    </row>
    <row r="4" spans="1:5" ht="15" customHeight="1">
      <c r="A4" s="42" t="s">
        <v>116</v>
      </c>
      <c r="B4" s="41">
        <v>1000</v>
      </c>
      <c r="C4" s="16"/>
      <c r="D4" s="16"/>
      <c r="E4" s="16"/>
    </row>
    <row r="5" spans="1:5" ht="15" customHeight="1">
      <c r="A5" s="42" t="s">
        <v>117</v>
      </c>
      <c r="B5" s="41">
        <v>10</v>
      </c>
      <c r="C5" s="16"/>
      <c r="D5" s="16"/>
      <c r="E5" s="16"/>
    </row>
    <row r="6" spans="1:5" ht="15" customHeight="1">
      <c r="A6" s="42" t="s">
        <v>118</v>
      </c>
      <c r="B6" s="41">
        <v>10</v>
      </c>
      <c r="C6" s="16"/>
      <c r="D6" s="16"/>
      <c r="E6" s="16"/>
    </row>
    <row r="7" spans="1:5" ht="15" customHeight="1">
      <c r="A7" s="42" t="s">
        <v>119</v>
      </c>
      <c r="B7" s="41">
        <v>10</v>
      </c>
      <c r="C7" s="16"/>
      <c r="D7" s="16"/>
      <c r="E7" s="16"/>
    </row>
    <row r="8" spans="1:5" ht="15" customHeight="1">
      <c r="A8" s="42" t="s">
        <v>120</v>
      </c>
      <c r="B8" s="41">
        <v>10</v>
      </c>
      <c r="C8" s="16"/>
      <c r="D8" s="16"/>
      <c r="E8" s="16"/>
    </row>
    <row r="9" spans="1:5" ht="15" customHeight="1">
      <c r="A9" s="42" t="s">
        <v>121</v>
      </c>
      <c r="B9" s="41">
        <v>10</v>
      </c>
      <c r="C9" s="16"/>
      <c r="D9" s="16"/>
      <c r="E9" s="16"/>
    </row>
    <row r="10" spans="1:5" ht="15" customHeight="1">
      <c r="A10" s="42" t="s">
        <v>122</v>
      </c>
      <c r="B10" s="41">
        <v>10</v>
      </c>
      <c r="C10" s="16"/>
      <c r="D10" s="16"/>
      <c r="E10" s="16"/>
    </row>
    <row r="11" spans="1:5" ht="15" customHeight="1">
      <c r="A11" s="42" t="s">
        <v>123</v>
      </c>
      <c r="B11" s="41">
        <v>10</v>
      </c>
      <c r="C11" s="16"/>
      <c r="D11" s="16"/>
      <c r="E11" s="16"/>
    </row>
    <row r="12" spans="1:5" ht="15" customHeight="1">
      <c r="A12" s="42" t="s">
        <v>124</v>
      </c>
      <c r="B12" s="41">
        <v>10</v>
      </c>
      <c r="C12" s="16"/>
      <c r="D12" s="16"/>
      <c r="E12" s="16"/>
    </row>
    <row r="13" spans="1:5" ht="15" customHeight="1">
      <c r="A13" s="42" t="s">
        <v>125</v>
      </c>
      <c r="B13" s="41">
        <v>10</v>
      </c>
      <c r="C13" s="16"/>
      <c r="D13" s="16"/>
      <c r="E13" s="16"/>
    </row>
    <row r="14" spans="1:5" ht="15" customHeight="1">
      <c r="A14" s="42" t="s">
        <v>126</v>
      </c>
      <c r="B14" s="41">
        <v>10</v>
      </c>
      <c r="C14" s="16"/>
      <c r="D14" s="16"/>
      <c r="E14" s="16"/>
    </row>
    <row r="15" spans="1:5" ht="15" customHeight="1">
      <c r="A15" s="42" t="s">
        <v>127</v>
      </c>
      <c r="B15" s="41">
        <v>10</v>
      </c>
      <c r="C15" s="16"/>
      <c r="D15" s="16"/>
      <c r="E15" s="16"/>
    </row>
    <row r="16" spans="1:5" ht="15" customHeight="1">
      <c r="A16" s="42" t="s">
        <v>128</v>
      </c>
      <c r="B16" s="41">
        <v>10</v>
      </c>
      <c r="C16" s="16"/>
      <c r="D16" s="16"/>
      <c r="E16" s="16"/>
    </row>
    <row r="17" spans="1:5" ht="15" customHeight="1">
      <c r="A17" s="42" t="s">
        <v>129</v>
      </c>
      <c r="B17" s="41">
        <v>10</v>
      </c>
      <c r="C17" s="16"/>
      <c r="D17" s="16"/>
      <c r="E17" s="16"/>
    </row>
    <row r="18" spans="1:5" ht="15" customHeight="1">
      <c r="A18" s="42" t="s">
        <v>130</v>
      </c>
      <c r="B18" s="41">
        <v>10</v>
      </c>
      <c r="C18" s="16"/>
      <c r="D18" s="16"/>
      <c r="E18" s="16"/>
    </row>
    <row r="19" spans="1:5" ht="15" customHeight="1">
      <c r="A19" s="37" t="s">
        <v>7</v>
      </c>
      <c r="B19" s="38" cm="1">
        <f t="array" ref="B19">SUM(B4:B18)</f>
        <v>1140</v>
      </c>
      <c r="C19" s="16"/>
      <c r="D19" s="16"/>
      <c r="E19" s="16"/>
    </row>
    <row r="20" spans="1:5" ht="15" customHeight="1">
      <c r="A20" s="34"/>
      <c r="B20" s="34"/>
      <c r="C20" s="16"/>
      <c r="D20" s="16"/>
      <c r="E20" s="16"/>
    </row>
    <row r="21" spans="1:5" ht="15" customHeight="1">
      <c r="A21" s="20" t="s">
        <v>131</v>
      </c>
      <c r="B21" s="34"/>
      <c r="C21" s="16"/>
      <c r="D21" s="16"/>
      <c r="E21" s="16"/>
    </row>
    <row r="22" spans="1:5" ht="15" customHeight="1">
      <c r="A22" s="42" t="s">
        <v>132</v>
      </c>
      <c r="B22" s="41">
        <v>10</v>
      </c>
      <c r="C22" s="16"/>
      <c r="D22" s="16"/>
      <c r="E22" s="16"/>
    </row>
    <row r="23" spans="1:5" ht="15" customHeight="1">
      <c r="A23" s="42" t="s">
        <v>133</v>
      </c>
      <c r="B23" s="41">
        <v>10</v>
      </c>
      <c r="C23" s="16"/>
      <c r="D23" s="16"/>
      <c r="E23" s="16"/>
    </row>
    <row r="24" spans="1:5" ht="15" customHeight="1">
      <c r="A24" s="42" t="s">
        <v>134</v>
      </c>
      <c r="B24" s="41">
        <v>10</v>
      </c>
      <c r="C24" s="16"/>
      <c r="D24" s="16"/>
      <c r="E24" s="16"/>
    </row>
    <row r="25" spans="1:5" ht="15" customHeight="1">
      <c r="A25" s="42" t="s">
        <v>135</v>
      </c>
      <c r="B25" s="41">
        <v>10</v>
      </c>
      <c r="C25" s="16"/>
      <c r="D25" s="16"/>
      <c r="E25" s="16"/>
    </row>
    <row r="26" spans="1:5" ht="15" customHeight="1">
      <c r="A26" s="37" t="s">
        <v>7</v>
      </c>
      <c r="B26" s="38" cm="1">
        <f t="array" ref="B26">SUM(B22:B25)</f>
        <v>40</v>
      </c>
      <c r="C26" s="16"/>
      <c r="D26" s="16"/>
      <c r="E26" s="16"/>
    </row>
    <row r="27" spans="1:5" ht="15" customHeight="1">
      <c r="A27" s="34"/>
      <c r="B27" s="34"/>
      <c r="C27" s="16"/>
      <c r="D27" s="16"/>
      <c r="E27" s="16"/>
    </row>
    <row r="28" spans="1:5" ht="15" customHeight="1">
      <c r="A28" s="20" t="s">
        <v>136</v>
      </c>
      <c r="B28" s="34"/>
      <c r="C28" s="16"/>
      <c r="D28" s="16"/>
      <c r="E28" s="16"/>
    </row>
    <row r="29" spans="1:5" ht="15" customHeight="1">
      <c r="A29" s="19" t="s">
        <v>137</v>
      </c>
      <c r="B29" s="34"/>
      <c r="C29" s="16"/>
      <c r="D29" s="16"/>
      <c r="E29" s="16"/>
    </row>
    <row r="30" spans="1:5" ht="15" customHeight="1">
      <c r="A30" s="42" t="s">
        <v>138</v>
      </c>
      <c r="B30" s="41">
        <v>10</v>
      </c>
      <c r="C30" s="16"/>
      <c r="D30" s="16"/>
      <c r="E30" s="16"/>
    </row>
    <row r="31" spans="1:5" ht="15" customHeight="1">
      <c r="A31" s="42" t="s">
        <v>139</v>
      </c>
      <c r="B31" s="41">
        <v>10</v>
      </c>
      <c r="C31" s="16"/>
      <c r="D31" s="16"/>
      <c r="E31" s="16"/>
    </row>
    <row r="32" spans="1:5" ht="15" customHeight="1">
      <c r="A32" s="42" t="s">
        <v>140</v>
      </c>
      <c r="B32" s="41">
        <v>10</v>
      </c>
      <c r="C32" s="16"/>
      <c r="D32" s="16"/>
      <c r="E32" s="16"/>
    </row>
    <row r="33" spans="1:5" ht="15" customHeight="1">
      <c r="A33" s="42" t="s">
        <v>141</v>
      </c>
      <c r="B33" s="41">
        <v>10</v>
      </c>
      <c r="C33" s="16"/>
      <c r="D33" s="16"/>
      <c r="E33" s="16"/>
    </row>
    <row r="34" spans="1:5" ht="15" customHeight="1">
      <c r="A34" s="42" t="s">
        <v>142</v>
      </c>
      <c r="B34" s="41">
        <v>10</v>
      </c>
      <c r="C34" s="16"/>
      <c r="D34" s="16"/>
      <c r="E34" s="16"/>
    </row>
    <row r="35" spans="1:5" ht="15" customHeight="1">
      <c r="A35" s="42" t="s">
        <v>143</v>
      </c>
      <c r="B35" s="41">
        <v>10</v>
      </c>
      <c r="C35" s="16"/>
      <c r="D35" s="16"/>
      <c r="E35" s="16"/>
    </row>
    <row r="36" spans="1:5" ht="15" customHeight="1">
      <c r="A36" s="37" t="s">
        <v>7</v>
      </c>
      <c r="B36" s="38" cm="1">
        <f t="array" ref="B36">SUM(B30:B35)</f>
        <v>60</v>
      </c>
      <c r="C36" s="16"/>
      <c r="D36" s="16"/>
      <c r="E36" s="16"/>
    </row>
    <row r="37" spans="1:5" ht="15" customHeight="1">
      <c r="A37" s="34"/>
      <c r="B37" s="34"/>
      <c r="C37" s="16"/>
      <c r="D37" s="16"/>
      <c r="E37" s="16"/>
    </row>
    <row r="38" spans="1:5" ht="15" customHeight="1">
      <c r="A38" s="19" t="s">
        <v>208</v>
      </c>
      <c r="B38" s="34"/>
      <c r="C38" s="16"/>
      <c r="D38" s="16"/>
      <c r="E38" s="16"/>
    </row>
    <row r="39" spans="1:5" ht="15" customHeight="1">
      <c r="A39" s="42" t="s">
        <v>144</v>
      </c>
      <c r="B39" s="41">
        <v>10</v>
      </c>
      <c r="C39" s="16"/>
      <c r="D39" s="16"/>
      <c r="E39" s="16"/>
    </row>
    <row r="40" spans="1:5" ht="15" customHeight="1">
      <c r="A40" s="42" t="s">
        <v>142</v>
      </c>
      <c r="B40" s="41">
        <v>10</v>
      </c>
      <c r="C40" s="16"/>
      <c r="D40" s="16"/>
      <c r="E40" s="16"/>
    </row>
    <row r="41" spans="1:5" ht="15" customHeight="1">
      <c r="A41" s="42" t="s">
        <v>145</v>
      </c>
      <c r="B41" s="41">
        <v>10</v>
      </c>
      <c r="C41" s="16"/>
      <c r="D41" s="16"/>
      <c r="E41" s="16"/>
    </row>
    <row r="42" spans="1:5" ht="15" customHeight="1">
      <c r="A42" s="42" t="s">
        <v>146</v>
      </c>
      <c r="B42" s="41">
        <v>10</v>
      </c>
      <c r="C42" s="16"/>
      <c r="D42" s="16"/>
      <c r="E42" s="16"/>
    </row>
    <row r="43" spans="1:5" ht="15" customHeight="1">
      <c r="A43" s="42" t="s">
        <v>147</v>
      </c>
      <c r="B43" s="41">
        <v>10</v>
      </c>
      <c r="C43" s="16"/>
      <c r="D43" s="16"/>
      <c r="E43" s="16"/>
    </row>
    <row r="44" spans="1:5" ht="15" customHeight="1">
      <c r="A44" s="42" t="s">
        <v>148</v>
      </c>
      <c r="B44" s="41">
        <v>10</v>
      </c>
      <c r="C44" s="16"/>
      <c r="D44" s="16"/>
      <c r="E44" s="16"/>
    </row>
    <row r="45" spans="1:5" ht="15" customHeight="1">
      <c r="A45" s="42" t="s">
        <v>12</v>
      </c>
      <c r="B45" s="41">
        <v>10</v>
      </c>
      <c r="C45" s="16"/>
      <c r="D45" s="16"/>
      <c r="E45" s="16"/>
    </row>
    <row r="46" spans="1:5" ht="15" customHeight="1">
      <c r="A46" s="37" t="s">
        <v>7</v>
      </c>
      <c r="B46" s="38" cm="1">
        <f t="array" ref="B46">SUM(B39:B45)</f>
        <v>70</v>
      </c>
      <c r="C46" s="16"/>
      <c r="D46" s="16"/>
      <c r="E46" s="16"/>
    </row>
    <row r="47" spans="1:5" ht="15" customHeight="1">
      <c r="A47" s="34"/>
      <c r="B47" s="34"/>
      <c r="C47" s="16"/>
      <c r="D47" s="16"/>
      <c r="E47" s="16"/>
    </row>
    <row r="48" spans="1:5" ht="15" customHeight="1">
      <c r="A48" s="19" t="s">
        <v>16</v>
      </c>
      <c r="B48" s="34"/>
      <c r="C48" s="16"/>
      <c r="D48" s="16"/>
      <c r="E48" s="16"/>
    </row>
    <row r="49" spans="1:5" ht="15" customHeight="1">
      <c r="A49" s="42" t="s">
        <v>149</v>
      </c>
      <c r="B49" s="41">
        <v>10</v>
      </c>
      <c r="C49" s="16"/>
      <c r="D49" s="16"/>
      <c r="E49" s="16"/>
    </row>
    <row r="50" spans="1:5" ht="15" customHeight="1">
      <c r="A50" s="42" t="s">
        <v>150</v>
      </c>
      <c r="B50" s="41">
        <v>10</v>
      </c>
      <c r="C50" s="16"/>
      <c r="D50" s="16"/>
      <c r="E50" s="16"/>
    </row>
    <row r="51" spans="1:5" ht="15" customHeight="1">
      <c r="A51" s="42" t="s">
        <v>151</v>
      </c>
      <c r="B51" s="41">
        <v>10</v>
      </c>
      <c r="C51" s="16"/>
      <c r="D51" s="16"/>
      <c r="E51" s="16"/>
    </row>
    <row r="52" spans="1:5" ht="15" customHeight="1">
      <c r="A52" s="42" t="s">
        <v>152</v>
      </c>
      <c r="B52" s="41">
        <v>10</v>
      </c>
      <c r="C52" s="16"/>
      <c r="D52" s="16"/>
      <c r="E52" s="16"/>
    </row>
    <row r="53" spans="1:5" ht="15" customHeight="1">
      <c r="A53" s="42" t="s">
        <v>153</v>
      </c>
      <c r="B53" s="41">
        <v>10</v>
      </c>
      <c r="C53" s="16"/>
      <c r="D53" s="16"/>
      <c r="E53" s="16"/>
    </row>
    <row r="54" spans="1:5" ht="15" customHeight="1">
      <c r="A54" s="42" t="s">
        <v>154</v>
      </c>
      <c r="B54" s="41">
        <v>10</v>
      </c>
      <c r="C54" s="16"/>
      <c r="D54" s="16"/>
      <c r="E54" s="16"/>
    </row>
    <row r="55" spans="1:5" ht="15" customHeight="1">
      <c r="A55" s="42" t="s">
        <v>155</v>
      </c>
      <c r="B55" s="41">
        <v>10</v>
      </c>
      <c r="C55" s="16"/>
      <c r="D55" s="16"/>
      <c r="E55" s="16"/>
    </row>
    <row r="56" spans="1:5" ht="15" customHeight="1">
      <c r="A56" s="18" t="s">
        <v>12</v>
      </c>
      <c r="B56" s="33">
        <v>10</v>
      </c>
      <c r="C56" s="16"/>
      <c r="D56" s="16"/>
      <c r="E56" s="16"/>
    </row>
    <row r="57" spans="1:5" ht="15" customHeight="1">
      <c r="A57" s="37" t="s">
        <v>7</v>
      </c>
      <c r="B57" s="38" cm="1">
        <f t="array" ref="B57">SUM(B49:B56)</f>
        <v>80</v>
      </c>
      <c r="C57" s="16"/>
      <c r="D57" s="16"/>
      <c r="E57" s="16"/>
    </row>
    <row r="58" spans="1:5" ht="15" customHeight="1">
      <c r="A58" s="34"/>
      <c r="B58" s="34"/>
      <c r="C58" s="16"/>
      <c r="D58" s="16"/>
      <c r="E58" s="16"/>
    </row>
    <row r="59" spans="1:5" ht="15" customHeight="1">
      <c r="A59" s="19" t="s">
        <v>156</v>
      </c>
      <c r="B59" s="34"/>
      <c r="C59" s="16"/>
      <c r="D59" s="16"/>
      <c r="E59" s="16"/>
    </row>
    <row r="60" spans="1:5" ht="15" customHeight="1">
      <c r="A60" s="42" t="s">
        <v>157</v>
      </c>
      <c r="B60" s="41">
        <v>10</v>
      </c>
      <c r="C60" s="16"/>
      <c r="D60" s="16"/>
      <c r="E60" s="16"/>
    </row>
    <row r="61" spans="1:5" ht="15" customHeight="1">
      <c r="A61" s="42" t="s">
        <v>158</v>
      </c>
      <c r="B61" s="41">
        <v>10</v>
      </c>
      <c r="C61" s="16"/>
      <c r="D61" s="16"/>
      <c r="E61" s="16"/>
    </row>
    <row r="62" spans="1:5" ht="15" customHeight="1">
      <c r="A62" s="42" t="s">
        <v>159</v>
      </c>
      <c r="B62" s="41">
        <v>10</v>
      </c>
      <c r="C62" s="16"/>
      <c r="D62" s="16"/>
      <c r="E62" s="16"/>
    </row>
    <row r="63" spans="1:5" ht="15" customHeight="1">
      <c r="A63" s="42" t="s">
        <v>160</v>
      </c>
      <c r="B63" s="41">
        <v>10</v>
      </c>
      <c r="C63" s="16"/>
      <c r="D63" s="16"/>
      <c r="E63" s="16"/>
    </row>
    <row r="64" spans="1:5" ht="15" customHeight="1">
      <c r="A64" s="42" t="s">
        <v>12</v>
      </c>
      <c r="B64" s="41">
        <v>10</v>
      </c>
      <c r="C64" s="16"/>
      <c r="D64" s="16"/>
      <c r="E64" s="16"/>
    </row>
    <row r="65" spans="1:5" ht="15" customHeight="1">
      <c r="A65" s="37" t="s">
        <v>7</v>
      </c>
      <c r="B65" s="38" cm="1">
        <f t="array" ref="B65">SUM(B60:B64)</f>
        <v>50</v>
      </c>
      <c r="C65" s="16"/>
      <c r="D65" s="16"/>
      <c r="E65" s="16"/>
    </row>
    <row r="66" spans="1:5" ht="15" customHeight="1">
      <c r="A66" s="34"/>
      <c r="B66" s="34"/>
      <c r="C66" s="16"/>
      <c r="D66" s="16"/>
      <c r="E66" s="16"/>
    </row>
    <row r="67" spans="1:5" ht="15" customHeight="1">
      <c r="A67" s="19" t="s">
        <v>161</v>
      </c>
      <c r="B67" s="34"/>
      <c r="C67" s="16"/>
      <c r="D67" s="16"/>
      <c r="E67" s="16"/>
    </row>
    <row r="68" spans="1:5" ht="15" customHeight="1">
      <c r="A68" s="42" t="s">
        <v>162</v>
      </c>
      <c r="B68" s="41">
        <v>10</v>
      </c>
      <c r="C68" s="16"/>
      <c r="D68" s="16"/>
      <c r="E68" s="16"/>
    </row>
    <row r="69" spans="1:5" ht="15" customHeight="1">
      <c r="A69" s="42" t="s">
        <v>163</v>
      </c>
      <c r="B69" s="41">
        <v>10</v>
      </c>
      <c r="C69" s="16"/>
      <c r="D69" s="16"/>
      <c r="E69" s="16"/>
    </row>
    <row r="70" spans="1:5" ht="15" customHeight="1">
      <c r="A70" s="42" t="s">
        <v>164</v>
      </c>
      <c r="B70" s="41">
        <v>10</v>
      </c>
      <c r="C70" s="16"/>
      <c r="D70" s="16"/>
      <c r="E70" s="16"/>
    </row>
    <row r="71" spans="1:5" ht="15" customHeight="1">
      <c r="A71" s="42" t="s">
        <v>165</v>
      </c>
      <c r="B71" s="41">
        <v>10</v>
      </c>
      <c r="C71" s="16"/>
      <c r="D71" s="16"/>
      <c r="E71" s="16"/>
    </row>
    <row r="72" spans="1:5" ht="15" customHeight="1">
      <c r="A72" s="42" t="s">
        <v>166</v>
      </c>
      <c r="B72" s="41">
        <v>10</v>
      </c>
      <c r="C72" s="16"/>
      <c r="D72" s="16"/>
      <c r="E72" s="16"/>
    </row>
    <row r="73" spans="1:5" ht="15" customHeight="1">
      <c r="A73" s="42" t="s">
        <v>167</v>
      </c>
      <c r="B73" s="41">
        <v>10</v>
      </c>
      <c r="C73" s="16"/>
      <c r="D73" s="16"/>
      <c r="E73" s="16"/>
    </row>
    <row r="74" spans="1:5" ht="15" customHeight="1">
      <c r="A74" s="42" t="s">
        <v>168</v>
      </c>
      <c r="B74" s="41">
        <v>10</v>
      </c>
      <c r="C74" s="16"/>
      <c r="D74" s="16"/>
      <c r="E74" s="16"/>
    </row>
    <row r="75" spans="1:5" ht="15" customHeight="1">
      <c r="A75" s="42" t="s">
        <v>44</v>
      </c>
      <c r="B75" s="41">
        <v>10</v>
      </c>
      <c r="C75" s="16"/>
      <c r="D75" s="16"/>
      <c r="E75" s="16"/>
    </row>
    <row r="76" spans="1:5" ht="15" customHeight="1">
      <c r="A76" s="37" t="s">
        <v>7</v>
      </c>
      <c r="B76" s="38" cm="1">
        <f t="array" ref="B76">SUM(B68:B75)</f>
        <v>80</v>
      </c>
      <c r="C76" s="16"/>
      <c r="D76" s="16"/>
      <c r="E76" s="16"/>
    </row>
    <row r="77" spans="1:5" ht="15" customHeight="1">
      <c r="A77" s="34"/>
      <c r="B77" s="34"/>
      <c r="C77" s="16"/>
      <c r="D77" s="16"/>
      <c r="E77" s="16"/>
    </row>
    <row r="78" spans="1:5" ht="15" customHeight="1">
      <c r="A78" s="20" t="s">
        <v>169</v>
      </c>
      <c r="B78" s="34"/>
      <c r="C78" s="16"/>
      <c r="D78" s="16"/>
      <c r="E78" s="16"/>
    </row>
    <row r="79" spans="1:5" ht="15" customHeight="1">
      <c r="A79" s="42" t="s">
        <v>170</v>
      </c>
      <c r="B79" s="41">
        <v>10</v>
      </c>
      <c r="C79" s="16"/>
      <c r="D79" s="16"/>
      <c r="E79" s="16"/>
    </row>
    <row r="80" spans="1:5" ht="15" customHeight="1">
      <c r="A80" s="42" t="s">
        <v>171</v>
      </c>
      <c r="B80" s="41">
        <v>10</v>
      </c>
      <c r="C80" s="16"/>
      <c r="D80" s="16"/>
      <c r="E80" s="16"/>
    </row>
    <row r="81" spans="1:5" ht="15" customHeight="1">
      <c r="A81" s="42" t="s">
        <v>127</v>
      </c>
      <c r="B81" s="41">
        <v>10</v>
      </c>
      <c r="C81" s="16"/>
      <c r="D81" s="16"/>
      <c r="E81" s="16"/>
    </row>
    <row r="82" spans="1:5" ht="15" customHeight="1">
      <c r="A82" s="42" t="s">
        <v>172</v>
      </c>
      <c r="B82" s="41">
        <v>10</v>
      </c>
      <c r="C82" s="16"/>
      <c r="D82" s="16"/>
      <c r="E82" s="16"/>
    </row>
    <row r="83" spans="1:5" ht="15" customHeight="1">
      <c r="A83" s="42" t="s">
        <v>12</v>
      </c>
      <c r="B83" s="41">
        <v>10</v>
      </c>
      <c r="C83" s="16"/>
      <c r="D83" s="16"/>
      <c r="E83" s="16"/>
    </row>
    <row r="84" spans="1:5" ht="15" customHeight="1">
      <c r="A84" s="37" t="s">
        <v>7</v>
      </c>
      <c r="B84" s="38" cm="1">
        <f t="array" ref="B84">SUM(B79,B80,B81,B82,B83)</f>
        <v>50</v>
      </c>
      <c r="C84" s="16"/>
      <c r="D84" s="16"/>
      <c r="E84" s="16"/>
    </row>
    <row r="85" spans="1:5" ht="15" customHeight="1">
      <c r="A85" s="34"/>
      <c r="B85" s="34"/>
      <c r="C85" s="16"/>
      <c r="D85" s="16"/>
      <c r="E85" s="16"/>
    </row>
    <row r="86" spans="1:5" ht="15" customHeight="1">
      <c r="A86" s="20" t="s">
        <v>173</v>
      </c>
      <c r="B86" s="34"/>
      <c r="C86" s="16"/>
      <c r="D86" s="16"/>
      <c r="E86" s="16"/>
    </row>
    <row r="87" spans="1:5" ht="15" customHeight="1">
      <c r="A87" s="42" t="s">
        <v>174</v>
      </c>
      <c r="B87" s="41">
        <v>10</v>
      </c>
      <c r="C87" s="16"/>
      <c r="D87" s="16"/>
      <c r="E87" s="16"/>
    </row>
    <row r="88" spans="1:5" ht="15" customHeight="1">
      <c r="A88" s="42" t="s">
        <v>175</v>
      </c>
      <c r="B88" s="41">
        <v>10</v>
      </c>
      <c r="C88" s="16"/>
      <c r="D88" s="16"/>
      <c r="E88" s="16"/>
    </row>
    <row r="89" spans="1:5" ht="15" customHeight="1">
      <c r="A89" s="42" t="s">
        <v>176</v>
      </c>
      <c r="B89" s="41">
        <v>10</v>
      </c>
      <c r="C89" s="16"/>
      <c r="D89" s="16"/>
      <c r="E89" s="16"/>
    </row>
    <row r="90" spans="1:5" ht="16" customHeight="1">
      <c r="A90" s="40" t="s">
        <v>177</v>
      </c>
      <c r="B90" s="41">
        <v>10</v>
      </c>
      <c r="C90" s="16"/>
      <c r="D90" s="16"/>
      <c r="E90" s="16"/>
    </row>
    <row r="91" spans="1:5" ht="15" customHeight="1">
      <c r="A91" s="42" t="s">
        <v>178</v>
      </c>
      <c r="B91" s="41">
        <v>10</v>
      </c>
      <c r="C91" s="16"/>
      <c r="D91" s="16"/>
      <c r="E91" s="16"/>
    </row>
    <row r="92" spans="1:5" ht="15" customHeight="1">
      <c r="A92" s="42" t="s">
        <v>12</v>
      </c>
      <c r="B92" s="41">
        <v>10</v>
      </c>
      <c r="C92" s="16"/>
      <c r="D92" s="16"/>
      <c r="E92" s="16"/>
    </row>
    <row r="93" spans="1:5" ht="15" customHeight="1">
      <c r="A93" s="37" t="s">
        <v>7</v>
      </c>
      <c r="B93" s="38" cm="1">
        <f t="array" ref="B93">SUM(B86:B92)</f>
        <v>60</v>
      </c>
      <c r="C93" s="16"/>
      <c r="D93" s="16"/>
      <c r="E93" s="16"/>
    </row>
    <row r="94" spans="1:5" ht="15" customHeight="1">
      <c r="A94" s="34"/>
      <c r="B94" s="34"/>
      <c r="C94" s="16"/>
      <c r="D94" s="16"/>
      <c r="E94" s="16"/>
    </row>
    <row r="95" spans="1:5" ht="15" customHeight="1">
      <c r="A95" s="20" t="s">
        <v>179</v>
      </c>
      <c r="B95" s="34"/>
      <c r="C95" s="16"/>
      <c r="D95" s="16"/>
      <c r="E95" s="16"/>
    </row>
    <row r="96" spans="1:5" ht="15" customHeight="1">
      <c r="A96" s="42" t="s">
        <v>180</v>
      </c>
      <c r="B96" s="41">
        <v>10</v>
      </c>
      <c r="C96" s="16"/>
      <c r="D96" s="16"/>
      <c r="E96" s="16"/>
    </row>
    <row r="97" spans="1:5" ht="15" customHeight="1">
      <c r="A97" s="42" t="s">
        <v>209</v>
      </c>
      <c r="B97" s="41">
        <v>10</v>
      </c>
      <c r="C97" s="16"/>
      <c r="D97" s="16"/>
      <c r="E97" s="16"/>
    </row>
    <row r="98" spans="1:5" ht="15" customHeight="1">
      <c r="A98" s="42" t="s">
        <v>181</v>
      </c>
      <c r="B98" s="41">
        <v>10</v>
      </c>
      <c r="C98" s="16"/>
      <c r="D98" s="16"/>
      <c r="E98" s="16"/>
    </row>
    <row r="99" spans="1:5" ht="16" customHeight="1">
      <c r="A99" s="40" t="s">
        <v>182</v>
      </c>
      <c r="B99" s="41">
        <v>10</v>
      </c>
      <c r="C99" s="16"/>
      <c r="D99" s="16"/>
      <c r="E99" s="16"/>
    </row>
    <row r="100" spans="1:5" ht="15" customHeight="1">
      <c r="A100" s="42" t="s">
        <v>12</v>
      </c>
      <c r="B100" s="41">
        <v>10</v>
      </c>
      <c r="C100" s="16"/>
      <c r="D100" s="16"/>
      <c r="E100" s="16"/>
    </row>
    <row r="101" spans="1:5" ht="15" customHeight="1">
      <c r="A101" s="37" t="s">
        <v>7</v>
      </c>
      <c r="B101" s="38" cm="1">
        <f t="array" ref="B101">SUM(B95:B100)</f>
        <v>50</v>
      </c>
      <c r="C101" s="16"/>
      <c r="D101" s="16"/>
      <c r="E101" s="16"/>
    </row>
    <row r="102" spans="1:5" ht="15" customHeight="1">
      <c r="A102" s="37" t="s">
        <v>183</v>
      </c>
      <c r="B102" s="38" cm="1">
        <f t="array" ref="B102">SUM(B101,B93,B84,B76,B65,B57,B46,B36)</f>
        <v>500</v>
      </c>
      <c r="C102" s="16"/>
      <c r="D102" s="16"/>
      <c r="E102" s="16"/>
    </row>
    <row r="103" spans="1:5" ht="15" customHeight="1">
      <c r="A103" s="34"/>
      <c r="B103" s="34"/>
      <c r="C103" s="16"/>
      <c r="D103" s="16"/>
      <c r="E103" s="16"/>
    </row>
    <row r="104" spans="1:5" ht="15" customHeight="1">
      <c r="A104" s="20" t="s">
        <v>184</v>
      </c>
      <c r="B104" s="34"/>
      <c r="C104" s="16"/>
      <c r="D104" s="16"/>
      <c r="E104" s="16"/>
    </row>
    <row r="105" spans="1:5" ht="15" customHeight="1">
      <c r="A105" s="20" t="s">
        <v>185</v>
      </c>
      <c r="B105" s="34"/>
      <c r="C105" s="16"/>
      <c r="D105" s="16"/>
      <c r="E105" s="16"/>
    </row>
    <row r="106" spans="1:5" ht="15" customHeight="1">
      <c r="A106" s="42" t="s">
        <v>186</v>
      </c>
      <c r="B106" s="41">
        <v>10</v>
      </c>
      <c r="C106" s="16"/>
      <c r="D106" s="16"/>
      <c r="E106" s="16"/>
    </row>
    <row r="107" spans="1:5" ht="15" customHeight="1">
      <c r="A107" s="42" t="s">
        <v>210</v>
      </c>
      <c r="B107" s="41">
        <v>10</v>
      </c>
      <c r="C107" s="16"/>
      <c r="D107" s="16"/>
      <c r="E107" s="16"/>
    </row>
    <row r="108" spans="1:5" ht="15" customHeight="1">
      <c r="A108" s="42" t="s">
        <v>187</v>
      </c>
      <c r="B108" s="41">
        <v>10</v>
      </c>
      <c r="C108" s="16"/>
      <c r="D108" s="16"/>
      <c r="E108" s="16"/>
    </row>
    <row r="109" spans="1:5" ht="15" customHeight="1">
      <c r="A109" s="42" t="s">
        <v>188</v>
      </c>
      <c r="B109" s="41">
        <v>10</v>
      </c>
      <c r="C109" s="16"/>
      <c r="D109" s="16"/>
      <c r="E109" s="16"/>
    </row>
    <row r="110" spans="1:5" ht="15" customHeight="1">
      <c r="A110" s="42" t="s">
        <v>12</v>
      </c>
      <c r="B110" s="41">
        <v>10</v>
      </c>
      <c r="C110" s="16"/>
      <c r="D110" s="16"/>
      <c r="E110" s="16"/>
    </row>
    <row r="111" spans="1:5" ht="15" customHeight="1">
      <c r="A111" s="37" t="s">
        <v>7</v>
      </c>
      <c r="B111" s="38" cm="1">
        <f t="array" ref="B111">SUM(B106:B110)</f>
        <v>50</v>
      </c>
      <c r="C111" s="16"/>
      <c r="D111" s="16"/>
      <c r="E111" s="16"/>
    </row>
    <row r="112" spans="1:5" ht="15" customHeight="1">
      <c r="A112" s="34"/>
      <c r="B112" s="34"/>
      <c r="C112" s="16"/>
      <c r="D112" s="16"/>
      <c r="E112" s="16"/>
    </row>
    <row r="113" spans="1:5" ht="15" customHeight="1">
      <c r="A113" s="20" t="s">
        <v>189</v>
      </c>
      <c r="B113" s="34"/>
      <c r="C113" s="16"/>
      <c r="D113" s="16"/>
      <c r="E113" s="16"/>
    </row>
    <row r="114" spans="1:5" ht="15" customHeight="1">
      <c r="A114" s="42" t="s">
        <v>190</v>
      </c>
      <c r="B114" s="41">
        <v>10</v>
      </c>
      <c r="C114" s="16"/>
      <c r="D114" s="16"/>
      <c r="E114" s="16"/>
    </row>
    <row r="115" spans="1:5" ht="15" customHeight="1">
      <c r="A115" s="42" t="s">
        <v>191</v>
      </c>
      <c r="B115" s="41">
        <v>10</v>
      </c>
      <c r="C115" s="16"/>
      <c r="D115" s="16"/>
      <c r="E115" s="16"/>
    </row>
    <row r="116" spans="1:5" ht="15" customHeight="1">
      <c r="A116" s="42" t="s">
        <v>192</v>
      </c>
      <c r="B116" s="41">
        <v>10</v>
      </c>
      <c r="C116" s="16"/>
      <c r="D116" s="16"/>
      <c r="E116" s="16"/>
    </row>
    <row r="117" spans="1:5" ht="15" customHeight="1">
      <c r="A117" s="42" t="s">
        <v>12</v>
      </c>
      <c r="B117" s="41">
        <v>10</v>
      </c>
      <c r="C117" s="16"/>
      <c r="D117" s="16"/>
      <c r="E117" s="16"/>
    </row>
    <row r="118" spans="1:5" ht="15" customHeight="1">
      <c r="A118" s="37" t="s">
        <v>7</v>
      </c>
      <c r="B118" s="38" cm="1">
        <f t="array" ref="B118">SUM(B114:B117)</f>
        <v>40</v>
      </c>
      <c r="C118" s="16"/>
      <c r="D118" s="16"/>
      <c r="E118" s="16"/>
    </row>
    <row r="119" spans="1:5" ht="15" customHeight="1">
      <c r="A119" s="34"/>
      <c r="B119" s="34"/>
      <c r="C119" s="16"/>
      <c r="D119" s="16"/>
      <c r="E119" s="16"/>
    </row>
    <row r="120" spans="1:5" ht="15" customHeight="1">
      <c r="A120" s="20" t="s">
        <v>193</v>
      </c>
      <c r="B120" s="34"/>
      <c r="C120" s="16"/>
      <c r="D120" s="16"/>
      <c r="E120" s="16"/>
    </row>
    <row r="121" spans="1:5" ht="15" customHeight="1">
      <c r="A121" s="42" t="s">
        <v>194</v>
      </c>
      <c r="B121" s="41">
        <v>10</v>
      </c>
      <c r="C121" s="16"/>
      <c r="D121" s="16"/>
      <c r="E121" s="16"/>
    </row>
    <row r="122" spans="1:5" ht="15" customHeight="1">
      <c r="A122" s="42" t="s">
        <v>195</v>
      </c>
      <c r="B122" s="41">
        <v>10</v>
      </c>
      <c r="C122" s="16"/>
      <c r="D122" s="16"/>
      <c r="E122" s="16"/>
    </row>
    <row r="123" spans="1:5" ht="15" customHeight="1">
      <c r="A123" s="42" t="s">
        <v>196</v>
      </c>
      <c r="B123" s="41">
        <v>10</v>
      </c>
      <c r="C123" s="16"/>
      <c r="D123" s="16"/>
      <c r="E123" s="16"/>
    </row>
    <row r="124" spans="1:5" ht="15" customHeight="1">
      <c r="A124" s="42" t="s">
        <v>12</v>
      </c>
      <c r="B124" s="41">
        <v>10</v>
      </c>
      <c r="C124" s="16"/>
      <c r="D124" s="16"/>
      <c r="E124" s="16"/>
    </row>
    <row r="125" spans="1:5" ht="15" customHeight="1">
      <c r="A125" s="37" t="s">
        <v>7</v>
      </c>
      <c r="B125" s="38" cm="1">
        <f t="array" ref="B125">SUM(B121:B124)</f>
        <v>40</v>
      </c>
      <c r="C125" s="16"/>
      <c r="D125" s="16"/>
      <c r="E125" s="16"/>
    </row>
    <row r="126" spans="1:5" ht="15" customHeight="1">
      <c r="A126" s="34"/>
      <c r="B126" s="34"/>
      <c r="C126" s="16"/>
      <c r="D126" s="16"/>
      <c r="E126" s="16"/>
    </row>
    <row r="127" spans="1:5" ht="15" customHeight="1">
      <c r="A127" s="20" t="s">
        <v>197</v>
      </c>
      <c r="B127" s="34"/>
      <c r="C127" s="16"/>
      <c r="D127" s="16"/>
      <c r="E127" s="16"/>
    </row>
    <row r="128" spans="1:5" ht="15" customHeight="1">
      <c r="A128" s="42" t="s">
        <v>198</v>
      </c>
      <c r="B128" s="41">
        <v>10</v>
      </c>
      <c r="C128" s="16"/>
      <c r="D128" s="16"/>
      <c r="E128" s="16"/>
    </row>
    <row r="129" spans="1:5" ht="15" customHeight="1">
      <c r="A129" s="42" t="s">
        <v>199</v>
      </c>
      <c r="B129" s="41">
        <v>10</v>
      </c>
      <c r="C129" s="16"/>
      <c r="D129" s="16"/>
      <c r="E129" s="16"/>
    </row>
    <row r="130" spans="1:5" ht="15" customHeight="1">
      <c r="A130" s="42" t="s">
        <v>200</v>
      </c>
      <c r="B130" s="41">
        <v>10</v>
      </c>
      <c r="C130" s="16"/>
      <c r="D130" s="16"/>
      <c r="E130" s="16"/>
    </row>
    <row r="131" spans="1:5" ht="15" customHeight="1">
      <c r="A131" s="42" t="s">
        <v>201</v>
      </c>
      <c r="B131" s="41">
        <v>10</v>
      </c>
      <c r="C131" s="16"/>
      <c r="D131" s="16"/>
      <c r="E131" s="16"/>
    </row>
    <row r="132" spans="1:5" ht="15" customHeight="1">
      <c r="A132" s="42" t="s">
        <v>202</v>
      </c>
      <c r="B132" s="41">
        <v>10</v>
      </c>
      <c r="C132" s="16"/>
      <c r="D132" s="16"/>
      <c r="E132" s="16"/>
    </row>
    <row r="133" spans="1:5" ht="15" customHeight="1">
      <c r="A133" s="42" t="s">
        <v>12</v>
      </c>
      <c r="B133" s="41">
        <v>10</v>
      </c>
      <c r="C133" s="16"/>
      <c r="D133" s="16"/>
      <c r="E133" s="16"/>
    </row>
    <row r="134" spans="1:5" ht="15" customHeight="1">
      <c r="A134" s="37" t="s">
        <v>7</v>
      </c>
      <c r="B134" s="38" cm="1">
        <f t="array" ref="B134">SUM(B128:B133)</f>
        <v>60</v>
      </c>
      <c r="C134" s="16"/>
      <c r="D134" s="16"/>
      <c r="E134" s="16"/>
    </row>
    <row r="135" spans="1:5" ht="15" customHeight="1">
      <c r="A135" s="37" t="s">
        <v>203</v>
      </c>
      <c r="B135" s="38" cm="1">
        <f t="array" ref="B135">SUM(B111,B118,B125,B134)</f>
        <v>190</v>
      </c>
      <c r="C135" s="16"/>
      <c r="D135" s="16"/>
      <c r="E135" s="16"/>
    </row>
    <row r="136" spans="1:5" ht="15" customHeight="1">
      <c r="A136" s="34"/>
      <c r="B136" s="34"/>
      <c r="C136" s="16"/>
      <c r="D136" s="16"/>
      <c r="E136" s="16"/>
    </row>
    <row r="137" spans="1:5" ht="15" customHeight="1">
      <c r="A137" s="30" t="s">
        <v>204</v>
      </c>
      <c r="B137" s="47" cm="1">
        <f t="array" ref="B137">SUM(B135,B102)</f>
        <v>690</v>
      </c>
      <c r="C137" s="16"/>
      <c r="D137" s="16"/>
      <c r="E137" s="16"/>
    </row>
    <row r="138" spans="1:5" ht="15" customHeight="1">
      <c r="A138" s="30" t="s">
        <v>205</v>
      </c>
      <c r="B138" s="47" cm="1">
        <f t="array" ref="B138">SUM(B19-B137)</f>
        <v>450</v>
      </c>
      <c r="C138" s="16"/>
      <c r="D138" s="16"/>
      <c r="E138" s="16"/>
    </row>
    <row r="139" spans="1:5" ht="15" customHeight="1">
      <c r="A139" s="30" t="s">
        <v>206</v>
      </c>
      <c r="B139" s="31" cm="1">
        <f t="array" ref="B139">Driftsbudget!B68</f>
        <v>-26</v>
      </c>
      <c r="C139" s="16"/>
      <c r="D139" s="16"/>
      <c r="E139" s="16"/>
    </row>
    <row r="140" spans="1:5" ht="102" customHeight="1">
      <c r="A140" s="53"/>
      <c r="B140" s="53"/>
      <c r="C140" s="16"/>
      <c r="D140" s="16"/>
      <c r="E140" s="16"/>
    </row>
    <row r="141" spans="1:5" ht="15" customHeight="1">
      <c r="A141" s="16"/>
      <c r="B141" s="16"/>
      <c r="C141" s="16"/>
      <c r="D141" s="16"/>
      <c r="E141" s="16"/>
    </row>
  </sheetData>
  <sheetProtection algorithmName="SHA-512" hashValue="I9qQEXaFsEX2t1LZOoNILj3g9t93j4IHRTm/e/Ou7mAbxwNsV6K0hY8ZLZIAkXCRb23R+ZoKqqyCzKxUK9hm1w==" saltValue="MQU5BcPCB3sx3FuH7r9rwg==" spinCount="100000" sheet="1" objects="1" scenarios="1" insertColumns="0" insertRows="0" deleteColumns="0" deleteRows="0" selectLockedCells="1" sort="0"/>
  <mergeCells count="2">
    <mergeCell ref="A1:B1"/>
    <mergeCell ref="A140:B140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Etableringsbudget</vt:lpstr>
      <vt:lpstr>Driftsbudget</vt:lpstr>
      <vt:lpstr>Find din timepris</vt:lpstr>
      <vt:lpstr>Tilbud og fast pris</vt:lpstr>
      <vt:lpstr>Privatbudget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Benjamin Collins</cp:lastModifiedBy>
  <dcterms:modified xsi:type="dcterms:W3CDTF">2025-07-25T10:47:26Z</dcterms:modified>
</cp:coreProperties>
</file>